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KTY\Projekty 2017\17-277 - PS - Oprava komunikace na ulici Zeyerova, Kroměříž\PD PS PDF\"/>
    </mc:Choice>
  </mc:AlternateContent>
  <bookViews>
    <workbookView xWindow="0" yWindow="0" windowWidth="25200" windowHeight="12825"/>
  </bookViews>
  <sheets>
    <sheet name="Stavba" sheetId="1" r:id="rId1"/>
    <sheet name="SO-01 01 " sheetId="2" r:id="rId2"/>
  </sheets>
  <externalReferences>
    <externalReference r:id="rId3"/>
  </externalReferences>
  <definedNames>
    <definedName name="AAA">'SO-01 01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>'SO-01 01 '!#REF!</definedName>
    <definedName name="dpsc" localSheetId="0">Stavba!$E$9</definedName>
    <definedName name="dpsc">#REF!</definedName>
    <definedName name="HSV">#REF!</definedName>
    <definedName name="HSV_">'SO-01 01 '!#REF!</definedName>
    <definedName name="HSV0">'SO-01 01 '!#REF!</definedName>
    <definedName name="HZS">#REF!</definedName>
    <definedName name="HZS0">'SO-01 01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>'SO-01 01 '!#REF!</definedName>
    <definedName name="Montaz0">'SO-01 01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'SO-01 01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'SO-01 01 '!$A$1:$K$117</definedName>
    <definedName name="_xlnm.Print_Area" localSheetId="0">Stavba!$A$1:$I$41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>'SO-01 01 '!#REF!</definedName>
    <definedName name="PSV0">'SO-01 01 '!#REF!</definedName>
    <definedName name="SazbaDPH1">Stavba!$D$19</definedName>
    <definedName name="SazbaDPH2">Stavba!$D$21</definedName>
    <definedName name="SloupecCC">'SO-01 01 '!$G$6</definedName>
    <definedName name="SloupecCDH">'SO-01 01 '!$K$6</definedName>
    <definedName name="SloupecCisloPol">'SO-01 01 '!$B$6</definedName>
    <definedName name="SloupecCH">'SO-01 01 '!$I$6</definedName>
    <definedName name="SloupecJC">'SO-01 01 '!$F$6</definedName>
    <definedName name="SloupecJDH">'SO-01 01 '!$J$6</definedName>
    <definedName name="SloupecJDM">'SO-01 01 '!$J$6</definedName>
    <definedName name="SloupecJH">'SO-01 01 '!$H$6</definedName>
    <definedName name="SloupecMJ">'SO-01 01 '!$D$6</definedName>
    <definedName name="SloupecMnozstvi">'SO-01 01 '!$E$6</definedName>
    <definedName name="SloupecNazPol">'SO-01 01 '!$C$6</definedName>
    <definedName name="SloupecPC">'SO-01 01 '!$A$6</definedName>
    <definedName name="solver_lin" localSheetId="1" hidden="1">0</definedName>
    <definedName name="solver_num" localSheetId="1" hidden="1">0</definedName>
    <definedName name="solver_opt" localSheetId="1" hidden="1">'SO-01 01 '!#REF!</definedName>
    <definedName name="solver_typ" localSheetId="1" hidden="1">1</definedName>
    <definedName name="solver_val" localSheetId="1" hidden="1">0</definedName>
    <definedName name="StavbaCelkem" localSheetId="0">Stavba!$F$31</definedName>
    <definedName name="StavbaCelkem">#REF!</definedName>
    <definedName name="Typ">'SO-01 01 '!#REF!</definedName>
    <definedName name="VRN">'SO-01 01 '!$G$117</definedName>
    <definedName name="VRNKc">#REF!</definedName>
    <definedName name="VRNNazev">'SO-01 01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71027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7" i="2" l="1"/>
  <c r="K103" i="2"/>
  <c r="I103" i="2"/>
  <c r="G103" i="2"/>
  <c r="K102" i="2"/>
  <c r="I102" i="2"/>
  <c r="G102" i="2"/>
  <c r="G104" i="2" s="1"/>
  <c r="Z104" i="2" s="1"/>
  <c r="K101" i="2"/>
  <c r="I101" i="2"/>
  <c r="G101" i="2"/>
  <c r="K104" i="2"/>
  <c r="X104" i="2" s="1"/>
  <c r="I104" i="2"/>
  <c r="Y104" i="2" s="1"/>
  <c r="K98" i="2"/>
  <c r="I98" i="2"/>
  <c r="G98" i="2"/>
  <c r="K97" i="2"/>
  <c r="I97" i="2"/>
  <c r="G97" i="2"/>
  <c r="K96" i="2"/>
  <c r="K99" i="2" s="1"/>
  <c r="X99" i="2" s="1"/>
  <c r="I96" i="2"/>
  <c r="G96" i="2"/>
  <c r="I99" i="2"/>
  <c r="Y99" i="2" s="1"/>
  <c r="G99" i="2"/>
  <c r="Z99" i="2" s="1"/>
  <c r="K93" i="2"/>
  <c r="I93" i="2"/>
  <c r="G93" i="2"/>
  <c r="K92" i="2"/>
  <c r="I92" i="2"/>
  <c r="G92" i="2"/>
  <c r="K91" i="2"/>
  <c r="I91" i="2"/>
  <c r="G91" i="2"/>
  <c r="K90" i="2"/>
  <c r="I90" i="2"/>
  <c r="G90" i="2"/>
  <c r="BD89" i="2"/>
  <c r="K88" i="2"/>
  <c r="I88" i="2"/>
  <c r="G88" i="2"/>
  <c r="BD87" i="2"/>
  <c r="BD86" i="2"/>
  <c r="BD85" i="2"/>
  <c r="K84" i="2"/>
  <c r="I84" i="2"/>
  <c r="G84" i="2"/>
  <c r="K83" i="2"/>
  <c r="I83" i="2"/>
  <c r="G83" i="2"/>
  <c r="K82" i="2"/>
  <c r="I82" i="2"/>
  <c r="G82" i="2"/>
  <c r="K81" i="2"/>
  <c r="I81" i="2"/>
  <c r="G81" i="2"/>
  <c r="K80" i="2"/>
  <c r="K94" i="2" s="1"/>
  <c r="X94" i="2" s="1"/>
  <c r="I80" i="2"/>
  <c r="I94" i="2" s="1"/>
  <c r="Y94" i="2" s="1"/>
  <c r="G80" i="2"/>
  <c r="K79" i="2"/>
  <c r="I79" i="2"/>
  <c r="G79" i="2"/>
  <c r="K76" i="2"/>
  <c r="I76" i="2"/>
  <c r="G76" i="2"/>
  <c r="K74" i="2"/>
  <c r="I74" i="2"/>
  <c r="G74" i="2"/>
  <c r="K73" i="2"/>
  <c r="I73" i="2"/>
  <c r="G73" i="2"/>
  <c r="K72" i="2"/>
  <c r="I72" i="2"/>
  <c r="G72" i="2"/>
  <c r="BD71" i="2"/>
  <c r="K70" i="2"/>
  <c r="I70" i="2"/>
  <c r="G70" i="2"/>
  <c r="K69" i="2"/>
  <c r="I69" i="2"/>
  <c r="G69" i="2"/>
  <c r="K68" i="2"/>
  <c r="I68" i="2"/>
  <c r="G68" i="2"/>
  <c r="BD67" i="2"/>
  <c r="K66" i="2"/>
  <c r="I66" i="2"/>
  <c r="G66" i="2"/>
  <c r="BD65" i="2"/>
  <c r="BD64" i="2"/>
  <c r="K63" i="2"/>
  <c r="I63" i="2"/>
  <c r="G63" i="2"/>
  <c r="K62" i="2"/>
  <c r="I62" i="2"/>
  <c r="G62" i="2"/>
  <c r="BD61" i="2"/>
  <c r="K60" i="2"/>
  <c r="K77" i="2" s="1"/>
  <c r="X77" i="2" s="1"/>
  <c r="I60" i="2"/>
  <c r="I77" i="2" s="1"/>
  <c r="Y77" i="2" s="1"/>
  <c r="G60" i="2"/>
  <c r="BD59" i="2"/>
  <c r="K58" i="2"/>
  <c r="I58" i="2"/>
  <c r="G58" i="2"/>
  <c r="K55" i="2"/>
  <c r="I55" i="2"/>
  <c r="G55" i="2"/>
  <c r="G56" i="2" s="1"/>
  <c r="Z56" i="2" s="1"/>
  <c r="Y56" i="2"/>
  <c r="X56" i="2"/>
  <c r="K56" i="2"/>
  <c r="I56" i="2"/>
  <c r="BD52" i="2"/>
  <c r="K50" i="2"/>
  <c r="I50" i="2"/>
  <c r="G50" i="2"/>
  <c r="BD49" i="2"/>
  <c r="BD48" i="2"/>
  <c r="K45" i="2"/>
  <c r="I45" i="2"/>
  <c r="G45" i="2"/>
  <c r="K44" i="2"/>
  <c r="K53" i="2" s="1"/>
  <c r="X53" i="2" s="1"/>
  <c r="I44" i="2"/>
  <c r="I53" i="2" s="1"/>
  <c r="Y53" i="2" s="1"/>
  <c r="G44" i="2"/>
  <c r="K41" i="2"/>
  <c r="I41" i="2"/>
  <c r="I42" i="2" s="1"/>
  <c r="Y42" i="2" s="1"/>
  <c r="G41" i="2"/>
  <c r="K40" i="2"/>
  <c r="I40" i="2"/>
  <c r="G40" i="2"/>
  <c r="BD39" i="2"/>
  <c r="K38" i="2"/>
  <c r="I38" i="2"/>
  <c r="G38" i="2"/>
  <c r="K36" i="2"/>
  <c r="I36" i="2"/>
  <c r="G36" i="2"/>
  <c r="K35" i="2"/>
  <c r="I35" i="2"/>
  <c r="G35" i="2"/>
  <c r="BD34" i="2"/>
  <c r="K33" i="2"/>
  <c r="I33" i="2"/>
  <c r="G33" i="2"/>
  <c r="BD32" i="2"/>
  <c r="K31" i="2"/>
  <c r="I31" i="2"/>
  <c r="G31" i="2"/>
  <c r="BD30" i="2"/>
  <c r="K29" i="2"/>
  <c r="K42" i="2" s="1"/>
  <c r="X42" i="2" s="1"/>
  <c r="I29" i="2"/>
  <c r="G29" i="2"/>
  <c r="G42" i="2"/>
  <c r="Z42" i="2" s="1"/>
  <c r="K26" i="2"/>
  <c r="I26" i="2"/>
  <c r="G26" i="2"/>
  <c r="G27" i="2" s="1"/>
  <c r="Z27" i="2" s="1"/>
  <c r="K27" i="2"/>
  <c r="X27" i="2" s="1"/>
  <c r="I27" i="2"/>
  <c r="Y27" i="2" s="1"/>
  <c r="BD23" i="2"/>
  <c r="BD22" i="2"/>
  <c r="K21" i="2"/>
  <c r="I21" i="2"/>
  <c r="G21" i="2"/>
  <c r="K20" i="2"/>
  <c r="I20" i="2"/>
  <c r="I24" i="2" s="1"/>
  <c r="Y24" i="2" s="1"/>
  <c r="G20" i="2"/>
  <c r="K19" i="2"/>
  <c r="I19" i="2"/>
  <c r="G19" i="2"/>
  <c r="K18" i="2"/>
  <c r="I18" i="2"/>
  <c r="G18" i="2"/>
  <c r="G24" i="2" s="1"/>
  <c r="Z24" i="2" s="1"/>
  <c r="K17" i="2"/>
  <c r="K24" i="2" s="1"/>
  <c r="X24" i="2" s="1"/>
  <c r="I17" i="2"/>
  <c r="G17" i="2"/>
  <c r="K14" i="2"/>
  <c r="I14" i="2"/>
  <c r="G14" i="2"/>
  <c r="K13" i="2"/>
  <c r="I13" i="2"/>
  <c r="G13" i="2"/>
  <c r="K12" i="2"/>
  <c r="I12" i="2"/>
  <c r="I15" i="2" s="1"/>
  <c r="Y15" i="2" s="1"/>
  <c r="G12" i="2"/>
  <c r="G15" i="2" s="1"/>
  <c r="Z15" i="2" s="1"/>
  <c r="K11" i="2"/>
  <c r="I11" i="2"/>
  <c r="G11" i="2"/>
  <c r="K15" i="2"/>
  <c r="X15" i="2" s="1"/>
  <c r="K8" i="2"/>
  <c r="K9" i="2" s="1"/>
  <c r="X9" i="2" s="1"/>
  <c r="I8" i="2"/>
  <c r="G8" i="2"/>
  <c r="G9" i="2" s="1"/>
  <c r="Z9" i="2" s="1"/>
  <c r="Y9" i="2"/>
  <c r="I9" i="2"/>
  <c r="G31" i="1"/>
  <c r="H19" i="1" s="1"/>
  <c r="H29" i="1"/>
  <c r="G29" i="1"/>
  <c r="D22" i="1"/>
  <c r="D20" i="1"/>
  <c r="I2" i="1"/>
  <c r="G94" i="2" l="1"/>
  <c r="Z94" i="2" s="1"/>
  <c r="G77" i="2"/>
  <c r="Z77" i="2" s="1"/>
  <c r="G53" i="2"/>
  <c r="Z53" i="2" s="1"/>
  <c r="G105" i="2" s="1"/>
  <c r="H30" i="1" s="1"/>
  <c r="H31" i="1" s="1"/>
  <c r="H21" i="1" s="1"/>
  <c r="H22" i="1" s="1"/>
  <c r="I105" i="2"/>
  <c r="H20" i="1"/>
  <c r="K105" i="2"/>
  <c r="I30" i="1" l="1"/>
  <c r="F30" i="1" s="1"/>
  <c r="F31" i="1" s="1"/>
  <c r="H23" i="1"/>
  <c r="I31" i="1" l="1"/>
</calcChain>
</file>

<file path=xl/sharedStrings.xml><?xml version="1.0" encoding="utf-8"?>
<sst xmlns="http://schemas.openxmlformats.org/spreadsheetml/2006/main" count="339" uniqueCount="215">
  <si>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</si>
  <si>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</si>
  <si>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</si>
  <si>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</si>
  <si>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</si>
  <si>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</si>
  <si>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</si>
  <si>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</si>
  <si>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</si>
  <si>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</si>
  <si>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</si>
  <si>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</si>
  <si>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</si>
  <si>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</si>
  <si>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</si>
  <si>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</si>
  <si>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</si>
  <si>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Za zhotovitele</t>
  </si>
  <si>
    <t>Za objednatele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</si>
  <si>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</si>
  <si>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</si>
  <si>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</si>
  <si>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</si>
  <si>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</si>
  <si>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</si>
  <si>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</si>
  <si>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</si>
  <si>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</si>
  <si>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</si>
  <si>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</si>
  <si>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</si>
  <si>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</si>
  <si>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</si>
  <si>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</si>
  <si>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Zemní práce</t>
  </si>
  <si>
    <t>m2</t>
  </si>
  <si>
    <t>y</t>
  </si>
  <si>
    <t>z</t>
  </si>
  <si>
    <t>Celkem za objekt</t>
  </si>
  <si>
    <t>Vedlejší rozpočtové náklady</t>
  </si>
  <si>
    <t>Celkem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</si>
  <si>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</si>
  <si>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</si>
  <si>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</si>
  <si>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</si>
  <si>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</si>
  <si>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</si>
  <si>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</si>
  <si>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0</t>
  </si>
  <si>
    <t>0-R01</t>
  </si>
  <si>
    <t>Vytyčení stavby</t>
  </si>
  <si>
    <t>kpl</t>
  </si>
  <si>
    <t>122202201R00</t>
  </si>
  <si>
    <t>Odkopávky pro silnice v hor. 3 do 100 m3</t>
  </si>
  <si>
    <t>m3</t>
  </si>
  <si>
    <t>122202209R00</t>
  </si>
  <si>
    <t>Příplatek za lepivost - odkop. pro silnice v hor.3</t>
  </si>
  <si>
    <t>162301101R00</t>
  </si>
  <si>
    <t>Vodorovné přemístění výkopku z hor.1-4 do 500 m</t>
  </si>
  <si>
    <t>171201201R00</t>
  </si>
  <si>
    <t>Uložení sypaniny na skl.-sypanina na výšku přes 2m</t>
  </si>
  <si>
    <t>18</t>
  </si>
  <si>
    <t>Povrchové úpravy terénu</t>
  </si>
  <si>
    <t>180402111R00</t>
  </si>
  <si>
    <t>Založení trávníku parkového výsevem v rovině</t>
  </si>
  <si>
    <t>181301102R00</t>
  </si>
  <si>
    <t>Rozprostření ornice, rovina, tl. 10-15 cm,do 500m2</t>
  </si>
  <si>
    <t>185803111R00</t>
  </si>
  <si>
    <t>Ošetření trávníku v rovině</t>
  </si>
  <si>
    <t>18-01</t>
  </si>
  <si>
    <t>Poplatek za ornici</t>
  </si>
  <si>
    <t>00572400</t>
  </si>
  <si>
    <t>Směs travní parková I. běžná zátěž PROFI</t>
  </si>
  <si>
    <t>kg</t>
  </si>
  <si>
    <t>první osetí - spotřeba 300g/m:96*300/1000</t>
  </si>
  <si>
    <t>druhé osetí - spotřeba 150g/m:96*150/1000</t>
  </si>
  <si>
    <t>56</t>
  </si>
  <si>
    <t>Podkladní vrstvy komunikací a zpevněných ploch</t>
  </si>
  <si>
    <t>564851111R00</t>
  </si>
  <si>
    <t>Podklad ze štěrkodrti po zhutnění tloušťky 15 cm</t>
  </si>
  <si>
    <t>57</t>
  </si>
  <si>
    <t>Kryty štěrkových a živičných komunikací</t>
  </si>
  <si>
    <t>572141112U00</t>
  </si>
  <si>
    <t>Vyrov povrch kryt živ směs ACO -6cm</t>
  </si>
  <si>
    <t>836*0,2</t>
  </si>
  <si>
    <t>573111113R00</t>
  </si>
  <si>
    <t>Postřik živičný infiltrační + posyp, asfalt 1,5 kg/m2</t>
  </si>
  <si>
    <t>0,1*(415,5+18,7+15+39,7+15,6)</t>
  </si>
  <si>
    <t>573211111R00</t>
  </si>
  <si>
    <t>Postřik živičný spojovací z asfaltu 0,5-0,7 kg/m2</t>
  </si>
  <si>
    <t>836+178</t>
  </si>
  <si>
    <t>577142112RT2</t>
  </si>
  <si>
    <t>Beton asfaltový ACO 11+, ACO 16+, nad 3 m, tl.5 cm plochy 201-1000 m2</t>
  </si>
  <si>
    <t>577172125RT3</t>
  </si>
  <si>
    <t>Beton asfalt. ACL16+ ložný, š. nad 3 m,tl. do 8 cm</t>
  </si>
  <si>
    <t>opravy podkladu</t>
  </si>
  <si>
    <t>919721211R00</t>
  </si>
  <si>
    <t>Dilatační spáry vkládané vyplněné asfalt. zálivkou</t>
  </si>
  <si>
    <t>m</t>
  </si>
  <si>
    <t>20+18</t>
  </si>
  <si>
    <t>11163611</t>
  </si>
  <si>
    <t>Zálivka asfaltová za tepla</t>
  </si>
  <si>
    <t>T</t>
  </si>
  <si>
    <t>998225111R00</t>
  </si>
  <si>
    <t xml:space="preserve">Přesun hmot, pozemní komunikace, kryt živičný </t>
  </si>
  <si>
    <t>t</t>
  </si>
  <si>
    <t>59</t>
  </si>
  <si>
    <t>Dlažby a předlažby komunikací</t>
  </si>
  <si>
    <t>564231111R00</t>
  </si>
  <si>
    <t>Podklad ze ŠD po zhutnění tloušťky  do 10 cm vyrovnávací vrstva</t>
  </si>
  <si>
    <t>596215021R00</t>
  </si>
  <si>
    <t>Kladení zámkové dlažby tl. 6 cm do drtě tl. 4 cm</t>
  </si>
  <si>
    <t>kladecí vrstva+kryt, položka obsahuje kladecí vrstvu ŠD fr. 4-8 mm + zásyp spar spárovacím pískem 0-2 mm</t>
  </si>
  <si>
    <t>dlažba ve specifikaci</t>
  </si>
  <si>
    <t>dlažba 200x200x60, šedá s fazetami:8</t>
  </si>
  <si>
    <t>předláždění stávajících ploch - bez dod. materiálu:21+4,5</t>
  </si>
  <si>
    <t>59245263</t>
  </si>
  <si>
    <t>Dlažba betonová 20x20x6, barva přírodní šedá se sraženými hranami(fazetami)</t>
  </si>
  <si>
    <t>betonová dlažba šedá - přírodní 20x20x6 cm</t>
  </si>
  <si>
    <t>8*1,1</t>
  </si>
  <si>
    <t>8</t>
  </si>
  <si>
    <t>Trubní vedení</t>
  </si>
  <si>
    <t>89594131R</t>
  </si>
  <si>
    <t>Vyčištění stávající uliční vpusti - kompletní</t>
  </si>
  <si>
    <t>ks</t>
  </si>
  <si>
    <t>9</t>
  </si>
  <si>
    <t>Ostatní konstrukce, bourání</t>
  </si>
  <si>
    <t>113106121R00</t>
  </si>
  <si>
    <t>Rozebrání dlažeb z betonových dlaždic na sucho</t>
  </si>
  <si>
    <t>pod kontejnery:2,6+1,7</t>
  </si>
  <si>
    <t>113106231R00</t>
  </si>
  <si>
    <t>Rozebrání dlažeb ze zámkové dlažby v kamenivu</t>
  </si>
  <si>
    <t>dlažba 200/200/60 vč náklepové:28</t>
  </si>
  <si>
    <t>113107122R00</t>
  </si>
  <si>
    <t>Odstranění podkladu pl. 200 m2,kam.drcené tl.20 cm</t>
  </si>
  <si>
    <t>113151314R00</t>
  </si>
  <si>
    <t>Fréz.živič.krytu nad 500 m2, s překážkami, tl.5 cm</t>
  </si>
  <si>
    <t>obrusná vrstva:892,5</t>
  </si>
  <si>
    <t>opravy podkladu max do:178</t>
  </si>
  <si>
    <t>113153214R00</t>
  </si>
  <si>
    <t>Fréz.beton.krytu, bez překážek, tl.5 cm</t>
  </si>
  <si>
    <t>15*3,25</t>
  </si>
  <si>
    <t>113202111R00</t>
  </si>
  <si>
    <t>Vytrhání obrub obrubníků silničních ležatých, stojatých</t>
  </si>
  <si>
    <t>113203111R00</t>
  </si>
  <si>
    <t>Vytrhání obrub a přídlažeb z dlažebních kostek do max š. 3 řádků</t>
  </si>
  <si>
    <t>120901121R00</t>
  </si>
  <si>
    <t>Bourání konstrukcí z prostého betonu</t>
  </si>
  <si>
    <t>8,9*0,2</t>
  </si>
  <si>
    <t>460030073R00</t>
  </si>
  <si>
    <t>Bourání živičných povrchů tl. vrstvy do15 cm</t>
  </si>
  <si>
    <t>919735113R00</t>
  </si>
  <si>
    <t>Řezání stávajícího živičného krytu tl. do 15 cm</t>
  </si>
  <si>
    <t>979054441R00</t>
  </si>
  <si>
    <t>Očištění vybour. dlaždic s výplní kamen. těženým</t>
  </si>
  <si>
    <t>979071122R00</t>
  </si>
  <si>
    <t>Očištění vybour.kostek drobných s výplní MC/živicí</t>
  </si>
  <si>
    <t>91</t>
  </si>
  <si>
    <t>Doplňující práce na komunikaci</t>
  </si>
  <si>
    <t>599141111R00</t>
  </si>
  <si>
    <t>Vyplnění spár mezi sil dílci živičnou zálivkou</t>
  </si>
  <si>
    <t>914991001R00</t>
  </si>
  <si>
    <t>Montáž dočasné značky včetně stojanu</t>
  </si>
  <si>
    <t>kus</t>
  </si>
  <si>
    <t>914992001R00</t>
  </si>
  <si>
    <t>Nájem dopravní značky včetně stojanu - den</t>
  </si>
  <si>
    <t>914993001R00</t>
  </si>
  <si>
    <t>Demontáž dočasné značky včetně stojanu</t>
  </si>
  <si>
    <t>915491211R00</t>
  </si>
  <si>
    <t>Osazení vodícího proužku do MC,podkl.C12/15, 25 cm - přídlažbové desky</t>
  </si>
  <si>
    <t>917862111R00</t>
  </si>
  <si>
    <t>Osazení stojat. obrub.bet. s opěrou,lože z C 12/15</t>
  </si>
  <si>
    <t>Silniční obrubník běžný:1,25+2,8+39+31+46,5+1,6+2+42+12</t>
  </si>
  <si>
    <t>silniční obrubník nízký-nájezdový:2,6+2,4+3,6+1,5+1,8+45+2,3</t>
  </si>
  <si>
    <t>silniční obrubník náběhový L+P:6+7</t>
  </si>
  <si>
    <t>592162117</t>
  </si>
  <si>
    <t>Přídlažba silniční vysoká  ABK 50/25/10 přírodní</t>
  </si>
  <si>
    <t>prořez 3% - 2*415,5*1,03:428*2</t>
  </si>
  <si>
    <t>59217472</t>
  </si>
  <si>
    <t>Obrubník silniční 1000/150/250 šedý</t>
  </si>
  <si>
    <t>59217476</t>
  </si>
  <si>
    <t>Obrubník silniční nájezdový 1000/150/150 šedý</t>
  </si>
  <si>
    <t>59217480</t>
  </si>
  <si>
    <t>Obrubník silniční přechodový L 1000/150/150-250</t>
  </si>
  <si>
    <t>59217481</t>
  </si>
  <si>
    <t>Obrubník silniční přechodový P 1000/150/150-250</t>
  </si>
  <si>
    <t>999</t>
  </si>
  <si>
    <t>Poplatky za skládky</t>
  </si>
  <si>
    <t>199000000</t>
  </si>
  <si>
    <t>Poplatek za skladku suti</t>
  </si>
  <si>
    <t>199000002R00</t>
  </si>
  <si>
    <t>Poplatek za skládku horniny 1- 4</t>
  </si>
  <si>
    <t>979990112R00</t>
  </si>
  <si>
    <t>Poplatek za skládku suti - obalovaný asfalt určeno k recyklaci</t>
  </si>
  <si>
    <t>D96</t>
  </si>
  <si>
    <t>Přesuny suti a vybouraných hmot</t>
  </si>
  <si>
    <t>979082113R00</t>
  </si>
  <si>
    <t>Vodorovná doprava suti po suchu do 1000 m</t>
  </si>
  <si>
    <t>979082219R00</t>
  </si>
  <si>
    <t>Příplatek za dopravu suti po suchu za další 1 km</t>
  </si>
  <si>
    <t>979087212R00</t>
  </si>
  <si>
    <t>Nakládání suti na dopravní prostředky</t>
  </si>
  <si>
    <t>Ztížené výrobní podmínky</t>
  </si>
  <si>
    <t>SO-01</t>
  </si>
  <si>
    <t>Oprava komunikace</t>
  </si>
  <si>
    <t>SO-01 Oprava komunikace</t>
  </si>
  <si>
    <t>Město Kroměříž</t>
  </si>
  <si>
    <t>Velké náměstí 115/1</t>
  </si>
  <si>
    <t>Kroměříž</t>
  </si>
  <si>
    <t>76701</t>
  </si>
  <si>
    <t>00287351</t>
  </si>
  <si>
    <t>17-277 Oprava krytu MK Zeyerova, Kroměříž</t>
  </si>
  <si>
    <t>01 Oprava krytu MK</t>
  </si>
  <si>
    <t>Výkaz výměr</t>
  </si>
  <si>
    <t>Výkaz výměr (slepý rozpočet)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</si>
</sst>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0000"/>
  </numFmts>
  <fonts count="3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8"/>
      <color indexed="9"/>
      <name val="Arial CE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b/>
      <sz val="9"/>
      <name val="Arial CE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5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98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8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0" fillId="0" borderId="14" xfId="0" applyNumberFormat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0" fillId="0" borderId="0" xfId="0" applyNumberForma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vertical="center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" xfId="0" applyNumberFormat="1" applyFont="1" applyFill="1" applyBorder="1" applyAlignment="1">
      <alignment horizontal="right" vertical="center"/>
    </xf>
    <xf numFmtId="3" fontId="4" fillId="4" borderId="15" xfId="0" applyNumberFormat="1" applyFont="1" applyFill="1" applyBorder="1" applyAlignment="1">
      <alignment horizontal="right" vertical="center"/>
    </xf>
    <xf numFmtId="3" fontId="4" fillId="4" borderId="1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7" xfId="0" applyBorder="1" applyAlignment="1"/>
    <xf numFmtId="0" fontId="6" fillId="0" borderId="0" xfId="1" applyFont="1" applyAlignment="1">
      <alignment horizontal="left"/>
    </xf>
    <xf numFmtId="0" fontId="10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0" fillId="3" borderId="20" xfId="1" applyFont="1" applyFill="1" applyBorder="1" applyAlignment="1">
      <alignment horizontal="left"/>
    </xf>
    <xf numFmtId="0" fontId="10" fillId="3" borderId="21" xfId="1" applyFont="1" applyFill="1" applyBorder="1" applyAlignment="1">
      <alignment horizontal="center"/>
    </xf>
    <xf numFmtId="0" fontId="13" fillId="3" borderId="21" xfId="1" applyFont="1" applyFill="1" applyBorder="1"/>
    <xf numFmtId="49" fontId="10" fillId="3" borderId="22" xfId="1" applyNumberFormat="1" applyFill="1" applyBorder="1"/>
    <xf numFmtId="0" fontId="10" fillId="3" borderId="21" xfId="1" applyFill="1" applyBorder="1" applyAlignment="1">
      <alignment horizontal="right"/>
    </xf>
    <xf numFmtId="0" fontId="10" fillId="3" borderId="21" xfId="1" applyFill="1" applyBorder="1"/>
    <xf numFmtId="0" fontId="10" fillId="3" borderId="23" xfId="1" applyFill="1" applyBorder="1"/>
    <xf numFmtId="49" fontId="10" fillId="3" borderId="24" xfId="1" applyNumberFormat="1" applyFont="1" applyFill="1" applyBorder="1" applyAlignment="1">
      <alignment horizontal="left"/>
    </xf>
    <xf numFmtId="0" fontId="10" fillId="3" borderId="25" xfId="1" applyFont="1" applyFill="1" applyBorder="1" applyAlignment="1">
      <alignment horizontal="center"/>
    </xf>
    <xf numFmtId="0" fontId="13" fillId="3" borderId="25" xfId="1" applyFont="1" applyFill="1" applyBorder="1"/>
    <xf numFmtId="49" fontId="10" fillId="3" borderId="26" xfId="1" applyNumberFormat="1" applyFill="1" applyBorder="1"/>
    <xf numFmtId="0" fontId="10" fillId="3" borderId="25" xfId="1" applyFill="1" applyBorder="1" applyAlignment="1">
      <alignment horizontal="right"/>
    </xf>
    <xf numFmtId="0" fontId="10" fillId="3" borderId="25" xfId="1" applyFill="1" applyBorder="1"/>
    <xf numFmtId="0" fontId="10" fillId="3" borderId="27" xfId="1" applyFont="1" applyFill="1" applyBorder="1"/>
    <xf numFmtId="0" fontId="3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4" fillId="3" borderId="16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3" xfId="1" applyNumberFormat="1" applyFont="1" applyFill="1" applyBorder="1" applyAlignment="1">
      <alignment horizontal="center" wrapText="1"/>
    </xf>
    <xf numFmtId="0" fontId="14" fillId="3" borderId="16" xfId="1" applyFont="1" applyFill="1" applyBorder="1" applyAlignment="1">
      <alignment horizontal="center" wrapText="1"/>
    </xf>
    <xf numFmtId="0" fontId="10" fillId="3" borderId="16" xfId="1" applyFont="1" applyFill="1" applyBorder="1" applyAlignment="1">
      <alignment wrapText="1" shrinkToFit="1"/>
    </xf>
    <xf numFmtId="0" fontId="10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7" fillId="2" borderId="7" xfId="1" applyNumberFormat="1" applyFont="1" applyFill="1" applyBorder="1" applyAlignment="1">
      <alignment horizontal="left"/>
    </xf>
    <xf numFmtId="0" fontId="7" fillId="2" borderId="7" xfId="1" applyFont="1" applyFill="1" applyBorder="1"/>
    <xf numFmtId="0" fontId="10" fillId="2" borderId="7" xfId="1" applyFill="1" applyBorder="1" applyAlignment="1">
      <alignment horizontal="center"/>
    </xf>
    <xf numFmtId="0" fontId="10" fillId="2" borderId="7" xfId="1" applyNumberFormat="1" applyFill="1" applyBorder="1" applyAlignment="1">
      <alignment horizontal="right"/>
    </xf>
    <xf numFmtId="0" fontId="10" fillId="2" borderId="5" xfId="1" applyNumberFormat="1" applyFill="1" applyBorder="1"/>
    <xf numFmtId="0" fontId="10" fillId="2" borderId="6" xfId="1" applyNumberFormat="1" applyFill="1" applyBorder="1"/>
    <xf numFmtId="0" fontId="10" fillId="2" borderId="8" xfId="1" applyNumberFormat="1" applyFill="1" applyBorder="1"/>
    <xf numFmtId="0" fontId="10" fillId="2" borderId="6" xfId="1" applyFill="1" applyBorder="1"/>
    <xf numFmtId="0" fontId="10" fillId="2" borderId="8" xfId="1" applyFill="1" applyBorder="1"/>
    <xf numFmtId="0" fontId="16" fillId="0" borderId="0" xfId="1" applyFont="1"/>
    <xf numFmtId="0" fontId="17" fillId="0" borderId="17" xfId="1" applyFont="1" applyBorder="1" applyAlignment="1">
      <alignment horizontal="center" vertical="top"/>
    </xf>
    <xf numFmtId="49" fontId="18" fillId="0" borderId="17" xfId="1" applyNumberFormat="1" applyFont="1" applyBorder="1" applyAlignment="1">
      <alignment horizontal="left" vertical="top" shrinkToFit="1"/>
    </xf>
    <xf numFmtId="0" fontId="18" fillId="0" borderId="17" xfId="1" applyFont="1" applyBorder="1" applyAlignment="1">
      <alignment vertical="top" wrapText="1"/>
    </xf>
    <xf numFmtId="49" fontId="19" fillId="0" borderId="17" xfId="1" applyNumberFormat="1" applyFont="1" applyBorder="1" applyAlignment="1">
      <alignment horizontal="center" shrinkToFit="1"/>
    </xf>
    <xf numFmtId="4" fontId="18" fillId="0" borderId="17" xfId="1" applyNumberFormat="1" applyFont="1" applyBorder="1" applyAlignment="1">
      <alignment horizontal="right" shrinkToFit="1"/>
    </xf>
    <xf numFmtId="4" fontId="19" fillId="0" borderId="17" xfId="1" applyNumberFormat="1" applyFont="1" applyFill="1" applyBorder="1" applyAlignment="1" applyProtection="1">
      <alignment horizontal="right"/>
      <protection locked="0"/>
    </xf>
    <xf numFmtId="4" fontId="19" fillId="0" borderId="17" xfId="1" applyNumberFormat="1" applyFont="1" applyBorder="1"/>
    <xf numFmtId="165" fontId="17" fillId="0" borderId="17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3" fillId="0" borderId="18" xfId="1" applyFont="1" applyBorder="1" applyAlignment="1">
      <alignment horizontal="center"/>
    </xf>
    <xf numFmtId="49" fontId="3" fillId="0" borderId="18" xfId="1" applyNumberFormat="1" applyFont="1" applyBorder="1" applyAlignment="1">
      <alignment horizontal="left"/>
    </xf>
    <xf numFmtId="0" fontId="21" fillId="5" borderId="4" xfId="1" applyNumberFormat="1" applyFont="1" applyFill="1" applyBorder="1" applyAlignment="1">
      <alignment horizontal="left" wrapText="1" indent="1"/>
    </xf>
    <xf numFmtId="0" fontId="22" fillId="0" borderId="0" xfId="0" applyNumberFormat="1" applyFont="1" applyAlignment="1">
      <alignment wrapText="1"/>
    </xf>
    <xf numFmtId="0" fontId="22" fillId="0" borderId="5" xfId="0" applyNumberFormat="1" applyFont="1" applyBorder="1" applyAlignment="1">
      <alignment wrapText="1"/>
    </xf>
    <xf numFmtId="4" fontId="10" fillId="0" borderId="5" xfId="1" applyNumberFormat="1" applyBorder="1"/>
    <xf numFmtId="0" fontId="23" fillId="0" borderId="0" xfId="1" applyFont="1" applyAlignment="1">
      <alignment wrapText="1"/>
    </xf>
    <xf numFmtId="49" fontId="24" fillId="5" borderId="28" xfId="1" applyNumberFormat="1" applyFont="1" applyFill="1" applyBorder="1" applyAlignment="1">
      <alignment horizontal="left" wrapText="1"/>
    </xf>
    <xf numFmtId="49" fontId="25" fillId="0" borderId="29" xfId="0" applyNumberFormat="1" applyFont="1" applyBorder="1" applyAlignment="1">
      <alignment horizontal="left" wrapText="1"/>
    </xf>
    <xf numFmtId="4" fontId="24" fillId="5" borderId="30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10" fillId="0" borderId="4" xfId="1" applyBorder="1"/>
    <xf numFmtId="0" fontId="10" fillId="0" borderId="0" xfId="1" applyBorder="1"/>
    <xf numFmtId="0" fontId="26" fillId="0" borderId="0" xfId="1" applyFont="1" applyAlignment="1">
      <alignment wrapText="1"/>
    </xf>
    <xf numFmtId="0" fontId="20" fillId="0" borderId="0" xfId="1" applyFont="1" applyAlignment="1">
      <alignment wrapText="1"/>
    </xf>
    <xf numFmtId="0" fontId="27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10" fillId="3" borderId="2" xfId="1" applyFill="1" applyBorder="1" applyAlignment="1">
      <alignment horizontal="center"/>
    </xf>
    <xf numFmtId="4" fontId="10" fillId="3" borderId="2" xfId="1" applyNumberFormat="1" applyFill="1" applyBorder="1" applyAlignment="1">
      <alignment horizontal="right"/>
    </xf>
    <xf numFmtId="3" fontId="7" fillId="3" borderId="3" xfId="1" applyNumberFormat="1" applyFont="1" applyFill="1" applyBorder="1"/>
    <xf numFmtId="0" fontId="10" fillId="3" borderId="1" xfId="1" applyFill="1" applyBorder="1"/>
    <xf numFmtId="4" fontId="7" fillId="3" borderId="3" xfId="1" applyNumberFormat="1" applyFont="1" applyFill="1" applyBorder="1"/>
    <xf numFmtId="0" fontId="10" fillId="3" borderId="2" xfId="1" applyFill="1" applyBorder="1"/>
    <xf numFmtId="4" fontId="10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8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10" fillId="2" borderId="2" xfId="1" applyFill="1" applyBorder="1" applyAlignment="1">
      <alignment horizontal="center"/>
    </xf>
    <xf numFmtId="4" fontId="10" fillId="2" borderId="2" xfId="1" applyNumberFormat="1" applyFill="1" applyBorder="1" applyAlignment="1">
      <alignment horizontal="right"/>
    </xf>
    <xf numFmtId="3" fontId="7" fillId="2" borderId="3" xfId="1" applyNumberFormat="1" applyFont="1" applyFill="1" applyBorder="1"/>
    <xf numFmtId="0" fontId="10" fillId="2" borderId="2" xfId="1" applyFill="1" applyBorder="1"/>
    <xf numFmtId="4" fontId="7" fillId="2" borderId="3" xfId="1" applyNumberFormat="1" applyFont="1" applyFill="1" applyBorder="1"/>
    <xf numFmtId="3" fontId="10" fillId="0" borderId="0" xfId="1" applyNumberFormat="1"/>
    <xf numFmtId="0" fontId="7" fillId="0" borderId="0" xfId="1" applyFont="1"/>
    <xf numFmtId="49" fontId="14" fillId="6" borderId="6" xfId="1" applyNumberFormat="1" applyFont="1" applyFill="1" applyBorder="1"/>
    <xf numFmtId="0" fontId="14" fillId="6" borderId="7" xfId="1" applyFont="1" applyFill="1" applyBorder="1" applyAlignment="1">
      <alignment horizontal="center"/>
    </xf>
    <xf numFmtId="0" fontId="29" fillId="6" borderId="7" xfId="1" applyFont="1" applyFill="1" applyBorder="1" applyAlignment="1">
      <alignment horizontal="center"/>
    </xf>
    <xf numFmtId="0" fontId="14" fillId="6" borderId="7" xfId="1" applyNumberFormat="1" applyFont="1" applyFill="1" applyBorder="1" applyAlignment="1">
      <alignment horizontal="center"/>
    </xf>
    <xf numFmtId="0" fontId="14" fillId="6" borderId="8" xfId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49" fontId="7" fillId="0" borderId="2" xfId="1" applyNumberFormat="1" applyFont="1" applyBorder="1" applyAlignment="1">
      <alignment horizontal="left"/>
    </xf>
    <xf numFmtId="0" fontId="1" fillId="0" borderId="2" xfId="1" applyFont="1" applyBorder="1"/>
    <xf numFmtId="0" fontId="10" fillId="0" borderId="2" xfId="1" applyBorder="1" applyAlignment="1">
      <alignment horizontal="center"/>
    </xf>
    <xf numFmtId="0" fontId="10" fillId="0" borderId="2" xfId="1" applyNumberFormat="1" applyBorder="1" applyAlignment="1">
      <alignment horizontal="right"/>
    </xf>
    <xf numFmtId="3" fontId="10" fillId="0" borderId="3" xfId="1" applyNumberFormat="1" applyFont="1" applyBorder="1"/>
    <xf numFmtId="0" fontId="10" fillId="2" borderId="31" xfId="1" applyFill="1" applyBorder="1" applyAlignment="1">
      <alignment horizontal="center"/>
    </xf>
    <xf numFmtId="49" fontId="13" fillId="2" borderId="32" xfId="1" applyNumberFormat="1" applyFont="1" applyFill="1" applyBorder="1" applyAlignment="1">
      <alignment horizontal="left"/>
    </xf>
    <xf numFmtId="0" fontId="13" fillId="2" borderId="32" xfId="1" applyFont="1" applyFill="1" applyBorder="1"/>
    <xf numFmtId="0" fontId="10" fillId="2" borderId="32" xfId="1" applyFill="1" applyBorder="1" applyAlignment="1">
      <alignment horizontal="center"/>
    </xf>
    <xf numFmtId="4" fontId="10" fillId="2" borderId="32" xfId="1" applyNumberFormat="1" applyFill="1" applyBorder="1" applyAlignment="1">
      <alignment horizontal="right"/>
    </xf>
    <xf numFmtId="3" fontId="7" fillId="2" borderId="19" xfId="1" applyNumberFormat="1" applyFont="1" applyFill="1" applyBorder="1"/>
    <xf numFmtId="0" fontId="30" fillId="0" borderId="0" xfId="1" applyFont="1" applyAlignment="1"/>
    <xf numFmtId="0" fontId="31" fillId="0" borderId="0" xfId="1" applyFont="1" applyBorder="1"/>
    <xf numFmtId="3" fontId="31" fillId="0" borderId="0" xfId="1" applyNumberFormat="1" applyFont="1" applyBorder="1" applyAlignment="1">
      <alignment horizontal="right"/>
    </xf>
    <xf numFmtId="4" fontId="31" fillId="0" borderId="0" xfId="1" applyNumberFormat="1" applyFont="1" applyBorder="1"/>
    <xf numFmtId="0" fontId="30" fillId="0" borderId="0" xfId="1" applyFont="1" applyBorder="1" applyAlignment="1"/>
    <xf numFmtId="0" fontId="10" fillId="0" borderId="0" xfId="1" applyBorder="1" applyAlignment="1">
      <alignment horizontal="right"/>
    </xf>
    <xf numFmtId="0" fontId="7" fillId="0" borderId="4" xfId="1" applyFont="1" applyBorder="1" applyAlignment="1">
      <alignment horizontal="center"/>
    </xf>
    <xf numFmtId="49" fontId="7" fillId="0" borderId="0" xfId="1" applyNumberFormat="1" applyFont="1" applyBorder="1" applyAlignment="1">
      <alignment horizontal="left"/>
    </xf>
    <xf numFmtId="0" fontId="1" fillId="0" borderId="0" xfId="1" applyFont="1" applyBorder="1"/>
    <xf numFmtId="0" fontId="10" fillId="0" borderId="0" xfId="1" applyBorder="1" applyAlignment="1">
      <alignment horizontal="center"/>
    </xf>
    <xf numFmtId="0" fontId="10" fillId="0" borderId="0" xfId="1" applyNumberFormat="1" applyBorder="1" applyAlignment="1">
      <alignment horizontal="right"/>
    </xf>
    <xf numFmtId="4" fontId="10" fillId="0" borderId="5" xfId="1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RTS\BUILDpower\MSOffice\RK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tavba"/>
      <sheetName val="Objekt"/>
      <sheetName val="List1"/>
    </sheetNames>
    <sheetDataSet>
      <sheetData sheetId="0" refreshError="1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/>
  <dimension ref="B1:N41"/>
  <sheetViews>
    <sheetView showGridLines="0" tabSelected="1" zoomScaleNormal="75" zoomScaleSheetLayoutView="75" workbookViewId="0">
      <selection activeCell="M20" sqref="M20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7" width="11" style="1" customWidth="1"/>
    <col min="8" max="8" width="11" customWidth="1"/>
    <col min="9" max="9" width="12.85546875" style="1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2"/>
      <c r="C2" s="3" t="s">
        <v>214</v>
      </c>
      <c r="E2" s="4"/>
      <c r="F2" s="3"/>
      <c r="G2" s="5"/>
      <c r="H2" s="6" t="s">
        <v>0</v>
      </c>
      <c r="I2" s="7">
        <f ca="1">TODAY()</f>
        <v>42894</v>
      </c>
      <c r="J2" s="2"/>
    </row>
    <row r="3" spans="2:14" ht="6" customHeight="1" x14ac:dyDescent="0.2">
      <c r="C3" s="8"/>
      <c r="D3" s="9" t="s">
        <v>1</v>
      </c>
    </row>
    <row r="4" spans="2:14" ht="4.5" customHeight="1" x14ac:dyDescent="0.2"/>
    <row r="5" spans="2:14" ht="13.5" customHeight="1" x14ac:dyDescent="0.25">
      <c r="C5" s="10" t="s">
        <v>2</v>
      </c>
      <c r="D5" s="11" t="s">
        <v>211</v>
      </c>
      <c r="E5" s="12"/>
      <c r="F5" s="13"/>
      <c r="G5" s="14"/>
      <c r="H5" s="13"/>
      <c r="N5" s="7"/>
    </row>
    <row r="7" spans="2:14" x14ac:dyDescent="0.2">
      <c r="C7" s="15" t="s">
        <v>3</v>
      </c>
      <c r="D7" s="16" t="s">
        <v>206</v>
      </c>
      <c r="H7" s="17" t="s">
        <v>4</v>
      </c>
      <c r="I7" s="16" t="s">
        <v>210</v>
      </c>
      <c r="J7" s="16"/>
    </row>
    <row r="8" spans="2:14" x14ac:dyDescent="0.2">
      <c r="D8" s="16" t="s">
        <v>207</v>
      </c>
      <c r="H8" s="17" t="s">
        <v>5</v>
      </c>
      <c r="I8" s="16"/>
      <c r="J8" s="16"/>
    </row>
    <row r="9" spans="2:14" x14ac:dyDescent="0.2">
      <c r="D9" s="16" t="s">
        <v>208</v>
      </c>
      <c r="E9" s="17" t="s">
        <v>209</v>
      </c>
      <c r="H9" s="17"/>
      <c r="I9" s="16"/>
    </row>
    <row r="10" spans="2:14" x14ac:dyDescent="0.2">
      <c r="H10" s="17"/>
      <c r="I10" s="16"/>
    </row>
    <row r="11" spans="2:14" x14ac:dyDescent="0.2">
      <c r="C11" s="15" t="s">
        <v>6</v>
      </c>
      <c r="D11" s="16"/>
      <c r="H11" s="17" t="s">
        <v>4</v>
      </c>
      <c r="I11" s="16"/>
      <c r="J11" s="16"/>
    </row>
    <row r="12" spans="2:14" x14ac:dyDescent="0.2">
      <c r="D12" s="16"/>
      <c r="H12" s="17" t="s">
        <v>5</v>
      </c>
      <c r="I12" s="16"/>
      <c r="J12" s="16"/>
    </row>
    <row r="13" spans="2:14" ht="12.75" customHeight="1" x14ac:dyDescent="0.2">
      <c r="C13" s="17"/>
      <c r="D13" s="16"/>
      <c r="I13" s="17"/>
    </row>
    <row r="14" spans="2:14" ht="0.75" hidden="1" customHeight="1" x14ac:dyDescent="0.2">
      <c r="I14" s="17"/>
    </row>
    <row r="15" spans="2:14" ht="4.5" customHeight="1" x14ac:dyDescent="0.2">
      <c r="I15" s="17"/>
    </row>
    <row r="16" spans="2:14" ht="4.5" customHeight="1" x14ac:dyDescent="0.2"/>
    <row r="17" spans="2:11" ht="3.75" customHeight="1" x14ac:dyDescent="0.2"/>
    <row r="18" spans="2:11" ht="13.5" customHeight="1" x14ac:dyDescent="0.2">
      <c r="B18" s="18"/>
      <c r="C18" s="19"/>
      <c r="D18" s="19"/>
      <c r="E18" s="20"/>
      <c r="F18" s="21"/>
      <c r="G18" s="22"/>
      <c r="H18" s="23"/>
      <c r="I18" s="24" t="s">
        <v>7</v>
      </c>
      <c r="J18" s="25"/>
    </row>
    <row r="19" spans="2:11" ht="15" customHeight="1" x14ac:dyDescent="0.2">
      <c r="B19" s="26" t="s">
        <v>8</v>
      </c>
      <c r="C19" s="27"/>
      <c r="D19" s="28">
        <v>15</v>
      </c>
      <c r="E19" s="29" t="s">
        <v>9</v>
      </c>
      <c r="F19" s="30"/>
      <c r="G19" s="31"/>
      <c r="H19" s="32">
        <f>CEILING(G31,1)</f>
        <v>0</v>
      </c>
      <c r="I19" s="33"/>
      <c r="J19" s="34"/>
    </row>
    <row r="20" spans="2:11" x14ac:dyDescent="0.2">
      <c r="B20" s="26" t="s">
        <v>10</v>
      </c>
      <c r="C20" s="27"/>
      <c r="D20" s="28">
        <f>SazbaDPH1</f>
        <v>15</v>
      </c>
      <c r="E20" s="29" t="s">
        <v>9</v>
      </c>
      <c r="F20" s="35"/>
      <c r="G20" s="36"/>
      <c r="H20" s="37">
        <f>ROUND(H19*D20/100,1)</f>
        <v>0</v>
      </c>
      <c r="I20" s="38"/>
      <c r="J20" s="39"/>
    </row>
    <row r="21" spans="2:11" x14ac:dyDescent="0.2">
      <c r="B21" s="26" t="s">
        <v>8</v>
      </c>
      <c r="C21" s="27"/>
      <c r="D21" s="28">
        <v>21</v>
      </c>
      <c r="E21" s="29" t="s">
        <v>9</v>
      </c>
      <c r="F21" s="35"/>
      <c r="G21" s="36"/>
      <c r="H21" s="37">
        <f>CEILING(H31,1)</f>
        <v>0</v>
      </c>
      <c r="I21" s="38"/>
      <c r="J21" s="39"/>
    </row>
    <row r="22" spans="2:11" ht="13.5" thickBot="1" x14ac:dyDescent="0.25">
      <c r="B22" s="26" t="s">
        <v>10</v>
      </c>
      <c r="C22" s="27"/>
      <c r="D22" s="28">
        <f>SazbaDPH2</f>
        <v>21</v>
      </c>
      <c r="E22" s="29" t="s">
        <v>9</v>
      </c>
      <c r="F22" s="40"/>
      <c r="G22" s="41"/>
      <c r="H22" s="42">
        <f>ROUND(H21*D21/100,1)</f>
        <v>0</v>
      </c>
      <c r="I22" s="43"/>
      <c r="J22" s="39"/>
    </row>
    <row r="23" spans="2:11" ht="16.5" thickBot="1" x14ac:dyDescent="0.25">
      <c r="B23" s="44" t="s">
        <v>11</v>
      </c>
      <c r="C23" s="45"/>
      <c r="D23" s="45"/>
      <c r="E23" s="46"/>
      <c r="F23" s="47"/>
      <c r="G23" s="48"/>
      <c r="H23" s="49">
        <f>SUM(SUM(H19:I22))</f>
        <v>0</v>
      </c>
      <c r="I23" s="50"/>
      <c r="J23" s="51"/>
    </row>
    <row r="26" spans="2:11" ht="1.5" customHeight="1" x14ac:dyDescent="0.2"/>
    <row r="27" spans="2:11" ht="15.75" customHeight="1" x14ac:dyDescent="0.25">
      <c r="B27" s="12" t="s">
        <v>12</v>
      </c>
      <c r="C27" s="52"/>
      <c r="D27" s="52"/>
      <c r="E27" s="52"/>
      <c r="F27" s="52"/>
      <c r="G27" s="52"/>
      <c r="H27" s="52"/>
      <c r="I27" s="52"/>
      <c r="J27" s="52"/>
      <c r="K27" s="53"/>
    </row>
    <row r="28" spans="2:11" ht="5.25" customHeight="1" x14ac:dyDescent="0.2">
      <c r="K28" s="53"/>
    </row>
    <row r="29" spans="2:11" ht="24" customHeight="1" x14ac:dyDescent="0.2">
      <c r="B29" s="54" t="s">
        <v>13</v>
      </c>
      <c r="C29" s="55"/>
      <c r="D29" s="55"/>
      <c r="E29" s="56"/>
      <c r="F29" s="57" t="s">
        <v>14</v>
      </c>
      <c r="G29" s="58" t="str">
        <f>CONCATENATE("Základ DPH ",SazbaDPH1," %")</f>
        <v>Základ DPH 15 %</v>
      </c>
      <c r="H29" s="59" t="str">
        <f>CONCATENATE("Základ DPH ",SazbaDPH2," %")</f>
        <v>Základ DPH 21 %</v>
      </c>
      <c r="I29" s="60" t="s">
        <v>15</v>
      </c>
    </row>
    <row r="30" spans="2:11" x14ac:dyDescent="0.2">
      <c r="B30" s="61" t="s">
        <v>203</v>
      </c>
      <c r="C30" s="62" t="s">
        <v>204</v>
      </c>
      <c r="D30" s="63"/>
      <c r="E30" s="64"/>
      <c r="F30" s="65">
        <f>G30+H30+I30</f>
        <v>0</v>
      </c>
      <c r="G30" s="66">
        <v>0</v>
      </c>
      <c r="H30" s="67">
        <f>'SO-01 01 '!G105+VRN</f>
        <v>0</v>
      </c>
      <c r="I30" s="67">
        <f>(G30*SazbaDPH1)/100+(H30*SazbaDPH2)/100</f>
        <v>0</v>
      </c>
    </row>
    <row r="31" spans="2:11" ht="17.25" customHeight="1" x14ac:dyDescent="0.2">
      <c r="B31" s="68" t="s">
        <v>16</v>
      </c>
      <c r="C31" s="69"/>
      <c r="D31" s="70"/>
      <c r="E31" s="71"/>
      <c r="F31" s="72">
        <f>SUM(F30:F30)</f>
        <v>0</v>
      </c>
      <c r="G31" s="73">
        <f>SUM(G30:G30)</f>
        <v>0</v>
      </c>
      <c r="H31" s="74">
        <f>SUM(H30:H30)</f>
        <v>0</v>
      </c>
      <c r="I31" s="74">
        <f>SUM(I30:I30)</f>
        <v>0</v>
      </c>
    </row>
    <row r="32" spans="2:11" x14ac:dyDescent="0.2">
      <c r="B32" s="75"/>
      <c r="C32" s="75"/>
      <c r="D32" s="75"/>
      <c r="E32" s="75"/>
      <c r="F32" s="75"/>
      <c r="G32" s="75"/>
      <c r="H32" s="75"/>
      <c r="I32" s="75"/>
      <c r="J32" s="75"/>
    </row>
    <row r="33" spans="2:10" x14ac:dyDescent="0.2">
      <c r="B33" s="75"/>
      <c r="C33" s="75"/>
      <c r="D33" s="75"/>
      <c r="E33" s="75"/>
      <c r="F33" s="75"/>
      <c r="G33" s="75"/>
      <c r="H33" s="75"/>
      <c r="I33" s="75"/>
      <c r="J33" s="75"/>
    </row>
    <row r="34" spans="2:10" x14ac:dyDescent="0.2">
      <c r="B34" s="75"/>
      <c r="C34" s="75"/>
      <c r="D34" s="75"/>
      <c r="E34" s="75"/>
      <c r="F34" s="75"/>
      <c r="G34" s="75"/>
      <c r="H34" s="75"/>
      <c r="I34" s="75"/>
      <c r="J34" s="75"/>
    </row>
    <row r="35" spans="2:10" x14ac:dyDescent="0.2">
      <c r="B35" s="75"/>
      <c r="C35" s="75"/>
      <c r="D35" s="75"/>
      <c r="E35" s="75"/>
      <c r="F35" s="75"/>
      <c r="G35" s="75"/>
      <c r="H35" s="75"/>
      <c r="I35" s="75"/>
      <c r="J35" s="75"/>
    </row>
    <row r="36" spans="2:10" x14ac:dyDescent="0.2">
      <c r="B36" s="75"/>
      <c r="C36" s="75"/>
      <c r="D36" s="75"/>
      <c r="E36" s="75"/>
      <c r="F36" s="75"/>
      <c r="G36" s="75"/>
      <c r="H36" s="75"/>
      <c r="I36" s="75"/>
      <c r="J36" s="75"/>
    </row>
    <row r="40" spans="2:10" x14ac:dyDescent="0.2">
      <c r="C40" s="76"/>
      <c r="F40" s="76"/>
    </row>
    <row r="41" spans="2:10" x14ac:dyDescent="0.2">
      <c r="C41" s="77"/>
      <c r="D41" s="78" t="s">
        <v>17</v>
      </c>
      <c r="E41" s="79"/>
      <c r="F41" s="79"/>
      <c r="G41" s="80"/>
      <c r="H41" s="77" t="s">
        <v>18</v>
      </c>
      <c r="I41" s="80"/>
      <c r="J41" s="1"/>
    </row>
  </sheetData>
  <mergeCells count="5">
    <mergeCell ref="H19:I19"/>
    <mergeCell ref="H20:I20"/>
    <mergeCell ref="H21:I21"/>
    <mergeCell ref="H22:I22"/>
    <mergeCell ref="H23:I23"/>
  </mergeCells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95"/>
  <sheetViews>
    <sheetView showGridLines="0" showZeros="0" zoomScaleNormal="100" workbookViewId="0">
      <selection sqref="A1:G1"/>
    </sheetView>
  </sheetViews>
  <sheetFormatPr defaultRowHeight="12.75" x14ac:dyDescent="0.2"/>
  <cols>
    <col min="1" max="1" width="4.42578125" style="82" customWidth="1"/>
    <col min="2" max="2" width="11.5703125" style="82" customWidth="1"/>
    <col min="3" max="3" width="40.42578125" style="82" customWidth="1"/>
    <col min="4" max="4" width="5.5703125" style="82" customWidth="1"/>
    <col min="5" max="5" width="8.5703125" style="102" customWidth="1"/>
    <col min="6" max="6" width="9.85546875" style="82" customWidth="1"/>
    <col min="7" max="7" width="13.85546875" style="82" customWidth="1"/>
    <col min="8" max="8" width="11" style="82" hidden="1" customWidth="1"/>
    <col min="9" max="9" width="9.7109375" style="82" hidden="1" customWidth="1"/>
    <col min="10" max="10" width="11.28515625" style="82" hidden="1" customWidth="1"/>
    <col min="11" max="11" width="10.42578125" style="82" hidden="1" customWidth="1"/>
    <col min="12" max="12" width="75.42578125" style="82" customWidth="1"/>
    <col min="13" max="13" width="45.28515625" style="82" customWidth="1"/>
    <col min="14" max="55" width="9.140625" style="82"/>
    <col min="56" max="56" width="62.28515625" style="82" customWidth="1"/>
    <col min="57" max="16384" width="9.140625" style="82"/>
  </cols>
  <sheetData>
    <row r="1" spans="1:104" ht="15" customHeight="1" x14ac:dyDescent="0.25">
      <c r="A1" s="81" t="s">
        <v>213</v>
      </c>
      <c r="B1" s="81"/>
      <c r="C1" s="81"/>
      <c r="D1" s="81"/>
      <c r="E1" s="81"/>
      <c r="F1" s="81"/>
      <c r="G1" s="81"/>
    </row>
    <row r="2" spans="1:104" ht="3" customHeight="1" thickBot="1" x14ac:dyDescent="0.25">
      <c r="B2" s="83"/>
      <c r="C2" s="84"/>
      <c r="D2" s="84"/>
      <c r="E2" s="85"/>
      <c r="F2" s="84"/>
      <c r="G2" s="84"/>
    </row>
    <row r="3" spans="1:104" ht="13.5" customHeight="1" thickTop="1" x14ac:dyDescent="0.2">
      <c r="A3" s="86" t="s">
        <v>19</v>
      </c>
      <c r="B3" s="87"/>
      <c r="C3" s="88"/>
      <c r="D3" s="89" t="s">
        <v>205</v>
      </c>
      <c r="E3" s="90"/>
      <c r="F3" s="91"/>
      <c r="G3" s="92"/>
    </row>
    <row r="4" spans="1:104" ht="13.5" customHeight="1" thickBot="1" x14ac:dyDescent="0.25">
      <c r="A4" s="93" t="s">
        <v>20</v>
      </c>
      <c r="B4" s="94"/>
      <c r="C4" s="95"/>
      <c r="D4" s="96" t="s">
        <v>212</v>
      </c>
      <c r="E4" s="97"/>
      <c r="F4" s="98"/>
      <c r="G4" s="99"/>
    </row>
    <row r="5" spans="1:104" ht="13.5" thickTop="1" x14ac:dyDescent="0.2">
      <c r="A5" s="100"/>
      <c r="B5" s="101"/>
      <c r="C5" s="101"/>
      <c r="G5" s="103"/>
    </row>
    <row r="6" spans="1:104" s="109" customFormat="1" ht="26.25" customHeight="1" x14ac:dyDescent="0.2">
      <c r="A6" s="104" t="s">
        <v>21</v>
      </c>
      <c r="B6" s="105" t="s">
        <v>22</v>
      </c>
      <c r="C6" s="105" t="s">
        <v>23</v>
      </c>
      <c r="D6" s="105" t="s">
        <v>24</v>
      </c>
      <c r="E6" s="106" t="s">
        <v>25</v>
      </c>
      <c r="F6" s="105" t="s">
        <v>26</v>
      </c>
      <c r="G6" s="107" t="s">
        <v>27</v>
      </c>
      <c r="H6" s="108" t="s">
        <v>28</v>
      </c>
      <c r="I6" s="108" t="s">
        <v>29</v>
      </c>
      <c r="J6" s="108" t="s">
        <v>30</v>
      </c>
      <c r="K6" s="108" t="s">
        <v>31</v>
      </c>
    </row>
    <row r="7" spans="1:104" ht="14.25" customHeight="1" x14ac:dyDescent="0.2">
      <c r="A7" s="110" t="s">
        <v>32</v>
      </c>
      <c r="B7" s="111" t="s">
        <v>48</v>
      </c>
      <c r="C7" s="112" t="s">
        <v>34</v>
      </c>
      <c r="D7" s="113"/>
      <c r="E7" s="114"/>
      <c r="F7" s="114"/>
      <c r="G7" s="115"/>
      <c r="H7" s="116"/>
      <c r="I7" s="117"/>
      <c r="J7" s="118"/>
      <c r="K7" s="119"/>
      <c r="O7" s="120"/>
    </row>
    <row r="8" spans="1:104" x14ac:dyDescent="0.2">
      <c r="A8" s="121">
        <v>1</v>
      </c>
      <c r="B8" s="122" t="s">
        <v>49</v>
      </c>
      <c r="C8" s="123" t="s">
        <v>50</v>
      </c>
      <c r="D8" s="124" t="s">
        <v>51</v>
      </c>
      <c r="E8" s="125">
        <v>1</v>
      </c>
      <c r="F8" s="126"/>
      <c r="G8" s="127">
        <f>E8*F8</f>
        <v>0</v>
      </c>
      <c r="H8" s="128">
        <v>0</v>
      </c>
      <c r="I8" s="129">
        <f>E8*H8</f>
        <v>0</v>
      </c>
      <c r="J8" s="128"/>
      <c r="K8" s="129">
        <f>E8*J8</f>
        <v>0</v>
      </c>
      <c r="O8" s="120"/>
      <c r="Z8" s="130"/>
      <c r="AA8" s="130">
        <v>12</v>
      </c>
      <c r="AB8" s="130">
        <v>0</v>
      </c>
      <c r="AC8" s="130">
        <v>1</v>
      </c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30"/>
      <c r="BH8" s="130"/>
      <c r="BI8" s="130"/>
      <c r="BJ8" s="130"/>
      <c r="BK8" s="130"/>
      <c r="CA8" s="130">
        <v>12</v>
      </c>
      <c r="CB8" s="130">
        <v>0</v>
      </c>
      <c r="CZ8" s="82">
        <v>1</v>
      </c>
    </row>
    <row r="9" spans="1:104" x14ac:dyDescent="0.2">
      <c r="A9" s="147" t="s">
        <v>36</v>
      </c>
      <c r="B9" s="148" t="s">
        <v>48</v>
      </c>
      <c r="C9" s="149" t="s">
        <v>34</v>
      </c>
      <c r="D9" s="150"/>
      <c r="E9" s="151"/>
      <c r="F9" s="151"/>
      <c r="G9" s="152">
        <f>SUM(G7:G8)</f>
        <v>0</v>
      </c>
      <c r="H9" s="153"/>
      <c r="I9" s="154">
        <f>SUM(I7:I8)</f>
        <v>0</v>
      </c>
      <c r="J9" s="155"/>
      <c r="K9" s="154">
        <f>SUM(K7:K8)</f>
        <v>0</v>
      </c>
      <c r="O9" s="120"/>
      <c r="X9" s="156">
        <f>K9</f>
        <v>0</v>
      </c>
      <c r="Y9" s="156">
        <f>I9</f>
        <v>0</v>
      </c>
      <c r="Z9" s="157">
        <f>G9</f>
        <v>0</v>
      </c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58"/>
      <c r="BB9" s="158"/>
      <c r="BC9" s="158"/>
      <c r="BD9" s="158"/>
      <c r="BE9" s="158"/>
      <c r="BF9" s="158"/>
      <c r="BG9" s="130"/>
      <c r="BH9" s="130"/>
      <c r="BI9" s="130"/>
      <c r="BJ9" s="130"/>
      <c r="BK9" s="130"/>
    </row>
    <row r="10" spans="1:104" ht="14.25" customHeight="1" x14ac:dyDescent="0.2">
      <c r="A10" s="110" t="s">
        <v>32</v>
      </c>
      <c r="B10" s="111" t="s">
        <v>33</v>
      </c>
      <c r="C10" s="112" t="s">
        <v>34</v>
      </c>
      <c r="D10" s="113"/>
      <c r="E10" s="114"/>
      <c r="F10" s="114"/>
      <c r="G10" s="115"/>
      <c r="H10" s="116"/>
      <c r="I10" s="117"/>
      <c r="J10" s="118"/>
      <c r="K10" s="119"/>
      <c r="O10" s="120"/>
    </row>
    <row r="11" spans="1:104" x14ac:dyDescent="0.2">
      <c r="A11" s="121">
        <v>2</v>
      </c>
      <c r="B11" s="122" t="s">
        <v>52</v>
      </c>
      <c r="C11" s="123" t="s">
        <v>53</v>
      </c>
      <c r="D11" s="124" t="s">
        <v>54</v>
      </c>
      <c r="E11" s="125">
        <v>38.6</v>
      </c>
      <c r="F11" s="126"/>
      <c r="G11" s="127">
        <f>E11*F11</f>
        <v>0</v>
      </c>
      <c r="H11" s="128">
        <v>0</v>
      </c>
      <c r="I11" s="129">
        <f>E11*H11</f>
        <v>0</v>
      </c>
      <c r="J11" s="128">
        <v>0</v>
      </c>
      <c r="K11" s="129">
        <f>E11*J11</f>
        <v>0</v>
      </c>
      <c r="O11" s="120"/>
      <c r="Z11" s="130"/>
      <c r="AA11" s="130">
        <v>1</v>
      </c>
      <c r="AB11" s="130">
        <v>1</v>
      </c>
      <c r="AC11" s="130">
        <v>1</v>
      </c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130"/>
      <c r="BK11" s="130"/>
      <c r="CA11" s="130">
        <v>1</v>
      </c>
      <c r="CB11" s="130">
        <v>1</v>
      </c>
      <c r="CZ11" s="82">
        <v>1</v>
      </c>
    </row>
    <row r="12" spans="1:104" x14ac:dyDescent="0.2">
      <c r="A12" s="121">
        <v>3</v>
      </c>
      <c r="B12" s="122" t="s">
        <v>55</v>
      </c>
      <c r="C12" s="123" t="s">
        <v>56</v>
      </c>
      <c r="D12" s="124" t="s">
        <v>54</v>
      </c>
      <c r="E12" s="125">
        <v>38.6</v>
      </c>
      <c r="F12" s="126"/>
      <c r="G12" s="127">
        <f>E12*F12</f>
        <v>0</v>
      </c>
      <c r="H12" s="128">
        <v>0</v>
      </c>
      <c r="I12" s="129">
        <f>E12*H12</f>
        <v>0</v>
      </c>
      <c r="J12" s="128">
        <v>0</v>
      </c>
      <c r="K12" s="129">
        <f>E12*J12</f>
        <v>0</v>
      </c>
      <c r="O12" s="120"/>
      <c r="Z12" s="130"/>
      <c r="AA12" s="130">
        <v>1</v>
      </c>
      <c r="AB12" s="130">
        <v>1</v>
      </c>
      <c r="AC12" s="130">
        <v>1</v>
      </c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30"/>
      <c r="BE12" s="130"/>
      <c r="BF12" s="130"/>
      <c r="BG12" s="130"/>
      <c r="BH12" s="130"/>
      <c r="BI12" s="130"/>
      <c r="BJ12" s="130"/>
      <c r="BK12" s="130"/>
      <c r="CA12" s="130">
        <v>1</v>
      </c>
      <c r="CB12" s="130">
        <v>1</v>
      </c>
      <c r="CZ12" s="82">
        <v>1</v>
      </c>
    </row>
    <row r="13" spans="1:104" x14ac:dyDescent="0.2">
      <c r="A13" s="121">
        <v>4</v>
      </c>
      <c r="B13" s="122" t="s">
        <v>57</v>
      </c>
      <c r="C13" s="123" t="s">
        <v>58</v>
      </c>
      <c r="D13" s="124" t="s">
        <v>54</v>
      </c>
      <c r="E13" s="125">
        <v>38.6</v>
      </c>
      <c r="F13" s="126"/>
      <c r="G13" s="127">
        <f>E13*F13</f>
        <v>0</v>
      </c>
      <c r="H13" s="128">
        <v>0</v>
      </c>
      <c r="I13" s="129">
        <f>E13*H13</f>
        <v>0</v>
      </c>
      <c r="J13" s="128">
        <v>0</v>
      </c>
      <c r="K13" s="129">
        <f>E13*J13</f>
        <v>0</v>
      </c>
      <c r="O13" s="120"/>
      <c r="Z13" s="130"/>
      <c r="AA13" s="130">
        <v>1</v>
      </c>
      <c r="AB13" s="130">
        <v>1</v>
      </c>
      <c r="AC13" s="130">
        <v>1</v>
      </c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CA13" s="130">
        <v>1</v>
      </c>
      <c r="CB13" s="130">
        <v>1</v>
      </c>
      <c r="CZ13" s="82">
        <v>1</v>
      </c>
    </row>
    <row r="14" spans="1:104" x14ac:dyDescent="0.2">
      <c r="A14" s="121">
        <v>5</v>
      </c>
      <c r="B14" s="122" t="s">
        <v>59</v>
      </c>
      <c r="C14" s="123" t="s">
        <v>60</v>
      </c>
      <c r="D14" s="124" t="s">
        <v>54</v>
      </c>
      <c r="E14" s="125">
        <v>38.6</v>
      </c>
      <c r="F14" s="126"/>
      <c r="G14" s="127">
        <f>E14*F14</f>
        <v>0</v>
      </c>
      <c r="H14" s="128">
        <v>0</v>
      </c>
      <c r="I14" s="129">
        <f>E14*H14</f>
        <v>0</v>
      </c>
      <c r="J14" s="128">
        <v>0</v>
      </c>
      <c r="K14" s="129">
        <f>E14*J14</f>
        <v>0</v>
      </c>
      <c r="O14" s="120"/>
      <c r="Z14" s="130"/>
      <c r="AA14" s="130">
        <v>1</v>
      </c>
      <c r="AB14" s="130">
        <v>1</v>
      </c>
      <c r="AC14" s="130">
        <v>1</v>
      </c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CA14" s="130">
        <v>1</v>
      </c>
      <c r="CB14" s="130">
        <v>1</v>
      </c>
      <c r="CZ14" s="82">
        <v>1</v>
      </c>
    </row>
    <row r="15" spans="1:104" x14ac:dyDescent="0.2">
      <c r="A15" s="147" t="s">
        <v>36</v>
      </c>
      <c r="B15" s="148" t="s">
        <v>33</v>
      </c>
      <c r="C15" s="149" t="s">
        <v>34</v>
      </c>
      <c r="D15" s="150"/>
      <c r="E15" s="151"/>
      <c r="F15" s="151"/>
      <c r="G15" s="152">
        <f>SUM(G10:G14)</f>
        <v>0</v>
      </c>
      <c r="H15" s="153"/>
      <c r="I15" s="154">
        <f>SUM(I10:I14)</f>
        <v>0</v>
      </c>
      <c r="J15" s="155"/>
      <c r="K15" s="154">
        <f>SUM(K10:K14)</f>
        <v>0</v>
      </c>
      <c r="O15" s="120"/>
      <c r="X15" s="156">
        <f>K15</f>
        <v>0</v>
      </c>
      <c r="Y15" s="156">
        <f>I15</f>
        <v>0</v>
      </c>
      <c r="Z15" s="157">
        <f>G15</f>
        <v>0</v>
      </c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58"/>
      <c r="BB15" s="158"/>
      <c r="BC15" s="158"/>
      <c r="BD15" s="158"/>
      <c r="BE15" s="158"/>
      <c r="BF15" s="158"/>
      <c r="BG15" s="130"/>
      <c r="BH15" s="130"/>
      <c r="BI15" s="130"/>
      <c r="BJ15" s="130"/>
      <c r="BK15" s="130"/>
    </row>
    <row r="16" spans="1:104" ht="14.25" customHeight="1" x14ac:dyDescent="0.2">
      <c r="A16" s="110" t="s">
        <v>32</v>
      </c>
      <c r="B16" s="111" t="s">
        <v>61</v>
      </c>
      <c r="C16" s="112" t="s">
        <v>62</v>
      </c>
      <c r="D16" s="113"/>
      <c r="E16" s="114"/>
      <c r="F16" s="114"/>
      <c r="G16" s="115"/>
      <c r="H16" s="116"/>
      <c r="I16" s="117"/>
      <c r="J16" s="118"/>
      <c r="K16" s="119"/>
      <c r="O16" s="120"/>
    </row>
    <row r="17" spans="1:104" x14ac:dyDescent="0.2">
      <c r="A17" s="121">
        <v>6</v>
      </c>
      <c r="B17" s="122" t="s">
        <v>63</v>
      </c>
      <c r="C17" s="123" t="s">
        <v>64</v>
      </c>
      <c r="D17" s="124" t="s">
        <v>35</v>
      </c>
      <c r="E17" s="125">
        <v>96</v>
      </c>
      <c r="F17" s="126"/>
      <c r="G17" s="127">
        <f>E17*F17</f>
        <v>0</v>
      </c>
      <c r="H17" s="128">
        <v>0</v>
      </c>
      <c r="I17" s="129">
        <f>E17*H17</f>
        <v>0</v>
      </c>
      <c r="J17" s="128">
        <v>0</v>
      </c>
      <c r="K17" s="129">
        <f>E17*J17</f>
        <v>0</v>
      </c>
      <c r="O17" s="120"/>
      <c r="Z17" s="130"/>
      <c r="AA17" s="130">
        <v>1</v>
      </c>
      <c r="AB17" s="130">
        <v>1</v>
      </c>
      <c r="AC17" s="130">
        <v>1</v>
      </c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CA17" s="130">
        <v>1</v>
      </c>
      <c r="CB17" s="130">
        <v>1</v>
      </c>
      <c r="CZ17" s="82">
        <v>1</v>
      </c>
    </row>
    <row r="18" spans="1:104" x14ac:dyDescent="0.2">
      <c r="A18" s="121">
        <v>7</v>
      </c>
      <c r="B18" s="122" t="s">
        <v>65</v>
      </c>
      <c r="C18" s="123" t="s">
        <v>66</v>
      </c>
      <c r="D18" s="124" t="s">
        <v>35</v>
      </c>
      <c r="E18" s="125">
        <v>96</v>
      </c>
      <c r="F18" s="126"/>
      <c r="G18" s="127">
        <f>E18*F18</f>
        <v>0</v>
      </c>
      <c r="H18" s="128">
        <v>0</v>
      </c>
      <c r="I18" s="129">
        <f>E18*H18</f>
        <v>0</v>
      </c>
      <c r="J18" s="128">
        <v>0</v>
      </c>
      <c r="K18" s="129">
        <f>E18*J18</f>
        <v>0</v>
      </c>
      <c r="O18" s="120"/>
      <c r="Z18" s="130"/>
      <c r="AA18" s="130">
        <v>1</v>
      </c>
      <c r="AB18" s="130">
        <v>1</v>
      </c>
      <c r="AC18" s="130">
        <v>1</v>
      </c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CA18" s="130">
        <v>1</v>
      </c>
      <c r="CB18" s="130">
        <v>1</v>
      </c>
      <c r="CZ18" s="82">
        <v>1</v>
      </c>
    </row>
    <row r="19" spans="1:104" x14ac:dyDescent="0.2">
      <c r="A19" s="121">
        <v>8</v>
      </c>
      <c r="B19" s="122" t="s">
        <v>67</v>
      </c>
      <c r="C19" s="123" t="s">
        <v>68</v>
      </c>
      <c r="D19" s="124" t="s">
        <v>35</v>
      </c>
      <c r="E19" s="125">
        <v>96</v>
      </c>
      <c r="F19" s="126"/>
      <c r="G19" s="127">
        <f>E19*F19</f>
        <v>0</v>
      </c>
      <c r="H19" s="128">
        <v>0</v>
      </c>
      <c r="I19" s="129">
        <f>E19*H19</f>
        <v>0</v>
      </c>
      <c r="J19" s="128">
        <v>0</v>
      </c>
      <c r="K19" s="129">
        <f>E19*J19</f>
        <v>0</v>
      </c>
      <c r="O19" s="120"/>
      <c r="Z19" s="130"/>
      <c r="AA19" s="130">
        <v>1</v>
      </c>
      <c r="AB19" s="130">
        <v>1</v>
      </c>
      <c r="AC19" s="130">
        <v>1</v>
      </c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CA19" s="130">
        <v>1</v>
      </c>
      <c r="CB19" s="130">
        <v>1</v>
      </c>
      <c r="CZ19" s="82">
        <v>1</v>
      </c>
    </row>
    <row r="20" spans="1:104" x14ac:dyDescent="0.2">
      <c r="A20" s="121">
        <v>9</v>
      </c>
      <c r="B20" s="122" t="s">
        <v>69</v>
      </c>
      <c r="C20" s="123" t="s">
        <v>70</v>
      </c>
      <c r="D20" s="124" t="s">
        <v>54</v>
      </c>
      <c r="E20" s="125">
        <v>14.4</v>
      </c>
      <c r="F20" s="126"/>
      <c r="G20" s="127">
        <f>E20*F20</f>
        <v>0</v>
      </c>
      <c r="H20" s="128">
        <v>0</v>
      </c>
      <c r="I20" s="129">
        <f>E20*H20</f>
        <v>0</v>
      </c>
      <c r="J20" s="128"/>
      <c r="K20" s="129">
        <f>E20*J20</f>
        <v>0</v>
      </c>
      <c r="O20" s="120"/>
      <c r="Z20" s="130"/>
      <c r="AA20" s="130">
        <v>12</v>
      </c>
      <c r="AB20" s="130">
        <v>0</v>
      </c>
      <c r="AC20" s="130">
        <v>2</v>
      </c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CA20" s="130">
        <v>12</v>
      </c>
      <c r="CB20" s="130">
        <v>0</v>
      </c>
      <c r="CZ20" s="82">
        <v>1</v>
      </c>
    </row>
    <row r="21" spans="1:104" x14ac:dyDescent="0.2">
      <c r="A21" s="121">
        <v>10</v>
      </c>
      <c r="B21" s="122" t="s">
        <v>71</v>
      </c>
      <c r="C21" s="123" t="s">
        <v>72</v>
      </c>
      <c r="D21" s="124" t="s">
        <v>73</v>
      </c>
      <c r="E21" s="125">
        <v>43.2</v>
      </c>
      <c r="F21" s="126"/>
      <c r="G21" s="127">
        <f>E21*F21</f>
        <v>0</v>
      </c>
      <c r="H21" s="128">
        <v>0</v>
      </c>
      <c r="I21" s="129">
        <f>E21*H21</f>
        <v>0</v>
      </c>
      <c r="J21" s="128"/>
      <c r="K21" s="129">
        <f>E21*J21</f>
        <v>0</v>
      </c>
      <c r="O21" s="120"/>
      <c r="Z21" s="130"/>
      <c r="AA21" s="130">
        <v>3</v>
      </c>
      <c r="AB21" s="130">
        <v>1</v>
      </c>
      <c r="AC21" s="130">
        <v>572400</v>
      </c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CA21" s="130">
        <v>3</v>
      </c>
      <c r="CB21" s="130">
        <v>1</v>
      </c>
      <c r="CZ21" s="82">
        <v>1</v>
      </c>
    </row>
    <row r="22" spans="1:104" x14ac:dyDescent="0.2">
      <c r="A22" s="131"/>
      <c r="B22" s="132"/>
      <c r="C22" s="138" t="s">
        <v>74</v>
      </c>
      <c r="D22" s="139"/>
      <c r="E22" s="140">
        <v>28.8</v>
      </c>
      <c r="F22" s="141"/>
      <c r="G22" s="142"/>
      <c r="H22" s="143"/>
      <c r="I22" s="136"/>
      <c r="J22" s="144"/>
      <c r="K22" s="136"/>
      <c r="M22" s="145" t="s">
        <v>74</v>
      </c>
      <c r="O22" s="12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46" t="str">
        <f>C21</f>
        <v>Směs travní parková I. běžná zátěž PROFI</v>
      </c>
      <c r="BE22" s="130"/>
      <c r="BF22" s="130"/>
      <c r="BG22" s="130"/>
      <c r="BH22" s="130"/>
      <c r="BI22" s="130"/>
      <c r="BJ22" s="130"/>
      <c r="BK22" s="130"/>
    </row>
    <row r="23" spans="1:104" x14ac:dyDescent="0.2">
      <c r="A23" s="131"/>
      <c r="B23" s="132"/>
      <c r="C23" s="138" t="s">
        <v>75</v>
      </c>
      <c r="D23" s="139"/>
      <c r="E23" s="140">
        <v>14.4</v>
      </c>
      <c r="F23" s="141"/>
      <c r="G23" s="142"/>
      <c r="H23" s="143"/>
      <c r="I23" s="136"/>
      <c r="J23" s="144"/>
      <c r="K23" s="136"/>
      <c r="M23" s="145" t="s">
        <v>75</v>
      </c>
      <c r="O23" s="12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46" t="str">
        <f>C22</f>
        <v>první osetí - spotřeba 300g/m:96*300/1000</v>
      </c>
      <c r="BE23" s="130"/>
      <c r="BF23" s="130"/>
      <c r="BG23" s="130"/>
      <c r="BH23" s="130"/>
      <c r="BI23" s="130"/>
      <c r="BJ23" s="130"/>
      <c r="BK23" s="130"/>
    </row>
    <row r="24" spans="1:104" x14ac:dyDescent="0.2">
      <c r="A24" s="147" t="s">
        <v>36</v>
      </c>
      <c r="B24" s="148" t="s">
        <v>61</v>
      </c>
      <c r="C24" s="149" t="s">
        <v>62</v>
      </c>
      <c r="D24" s="150"/>
      <c r="E24" s="151"/>
      <c r="F24" s="151"/>
      <c r="G24" s="152">
        <f>SUM(G16:G23)</f>
        <v>0</v>
      </c>
      <c r="H24" s="153"/>
      <c r="I24" s="154">
        <f>SUM(I16:I23)</f>
        <v>0</v>
      </c>
      <c r="J24" s="155"/>
      <c r="K24" s="154">
        <f>SUM(K16:K23)</f>
        <v>0</v>
      </c>
      <c r="O24" s="120"/>
      <c r="X24" s="156">
        <f>K24</f>
        <v>0</v>
      </c>
      <c r="Y24" s="156">
        <f>I24</f>
        <v>0</v>
      </c>
      <c r="Z24" s="157">
        <f>G24</f>
        <v>0</v>
      </c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58"/>
      <c r="BB24" s="158"/>
      <c r="BC24" s="158"/>
      <c r="BD24" s="158"/>
      <c r="BE24" s="158"/>
      <c r="BF24" s="158"/>
      <c r="BG24" s="130"/>
      <c r="BH24" s="130"/>
      <c r="BI24" s="130"/>
      <c r="BJ24" s="130"/>
      <c r="BK24" s="130"/>
    </row>
    <row r="25" spans="1:104" ht="14.25" customHeight="1" x14ac:dyDescent="0.2">
      <c r="A25" s="110" t="s">
        <v>32</v>
      </c>
      <c r="B25" s="111" t="s">
        <v>76</v>
      </c>
      <c r="C25" s="112" t="s">
        <v>77</v>
      </c>
      <c r="D25" s="113"/>
      <c r="E25" s="114"/>
      <c r="F25" s="114"/>
      <c r="G25" s="115"/>
      <c r="H25" s="116"/>
      <c r="I25" s="117"/>
      <c r="J25" s="118"/>
      <c r="K25" s="119"/>
      <c r="O25" s="120"/>
    </row>
    <row r="26" spans="1:104" x14ac:dyDescent="0.2">
      <c r="A26" s="121">
        <v>11</v>
      </c>
      <c r="B26" s="122" t="s">
        <v>78</v>
      </c>
      <c r="C26" s="123" t="s">
        <v>79</v>
      </c>
      <c r="D26" s="124" t="s">
        <v>35</v>
      </c>
      <c r="E26" s="125">
        <v>249.5</v>
      </c>
      <c r="F26" s="126"/>
      <c r="G26" s="127">
        <f>E26*F26</f>
        <v>0</v>
      </c>
      <c r="H26" s="128">
        <v>0.33075000000007998</v>
      </c>
      <c r="I26" s="129">
        <f>E26*H26</f>
        <v>82.522125000019955</v>
      </c>
      <c r="J26" s="128">
        <v>0</v>
      </c>
      <c r="K26" s="129">
        <f>E26*J26</f>
        <v>0</v>
      </c>
      <c r="O26" s="120"/>
      <c r="Z26" s="130"/>
      <c r="AA26" s="130">
        <v>1</v>
      </c>
      <c r="AB26" s="130">
        <v>1</v>
      </c>
      <c r="AC26" s="130">
        <v>1</v>
      </c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30"/>
      <c r="BG26" s="130"/>
      <c r="BH26" s="130"/>
      <c r="BI26" s="130"/>
      <c r="BJ26" s="130"/>
      <c r="BK26" s="130"/>
      <c r="CA26" s="130">
        <v>1</v>
      </c>
      <c r="CB26" s="130">
        <v>1</v>
      </c>
      <c r="CZ26" s="82">
        <v>1</v>
      </c>
    </row>
    <row r="27" spans="1:104" x14ac:dyDescent="0.2">
      <c r="A27" s="147" t="s">
        <v>36</v>
      </c>
      <c r="B27" s="148" t="s">
        <v>76</v>
      </c>
      <c r="C27" s="149" t="s">
        <v>77</v>
      </c>
      <c r="D27" s="150"/>
      <c r="E27" s="151"/>
      <c r="F27" s="151"/>
      <c r="G27" s="152">
        <f>SUM(G25:G26)</f>
        <v>0</v>
      </c>
      <c r="H27" s="153"/>
      <c r="I27" s="154">
        <f>SUM(I25:I26)</f>
        <v>82.522125000019955</v>
      </c>
      <c r="J27" s="155"/>
      <c r="K27" s="154">
        <f>SUM(K25:K26)</f>
        <v>0</v>
      </c>
      <c r="O27" s="120"/>
      <c r="X27" s="156">
        <f>K27</f>
        <v>0</v>
      </c>
      <c r="Y27" s="156">
        <f>I27</f>
        <v>82.522125000019955</v>
      </c>
      <c r="Z27" s="157">
        <f>G27</f>
        <v>0</v>
      </c>
      <c r="AA27" s="130"/>
      <c r="AB27" s="130"/>
      <c r="AC27" s="130"/>
      <c r="AD27" s="130"/>
      <c r="AE27" s="130"/>
      <c r="AF27" s="130"/>
      <c r="AG27" s="130"/>
      <c r="AH27" s="130"/>
      <c r="AI27" s="130"/>
      <c r="AJ27" s="130"/>
      <c r="AK27" s="130"/>
      <c r="AL27" s="130"/>
      <c r="AM27" s="130"/>
      <c r="AN27" s="130"/>
      <c r="AO27" s="130"/>
      <c r="AP27" s="130"/>
      <c r="AQ27" s="130"/>
      <c r="AR27" s="130"/>
      <c r="AS27" s="130"/>
      <c r="AT27" s="130"/>
      <c r="AU27" s="130"/>
      <c r="AV27" s="130"/>
      <c r="AW27" s="130"/>
      <c r="AX27" s="130"/>
      <c r="AY27" s="130"/>
      <c r="AZ27" s="130"/>
      <c r="BA27" s="158"/>
      <c r="BB27" s="158"/>
      <c r="BC27" s="158"/>
      <c r="BD27" s="158"/>
      <c r="BE27" s="158"/>
      <c r="BF27" s="158"/>
      <c r="BG27" s="130"/>
      <c r="BH27" s="130"/>
      <c r="BI27" s="130"/>
      <c r="BJ27" s="130"/>
      <c r="BK27" s="130"/>
    </row>
    <row r="28" spans="1:104" ht="14.25" customHeight="1" x14ac:dyDescent="0.2">
      <c r="A28" s="110" t="s">
        <v>32</v>
      </c>
      <c r="B28" s="111" t="s">
        <v>80</v>
      </c>
      <c r="C28" s="112" t="s">
        <v>81</v>
      </c>
      <c r="D28" s="113"/>
      <c r="E28" s="114"/>
      <c r="F28" s="114"/>
      <c r="G28" s="115"/>
      <c r="H28" s="116"/>
      <c r="I28" s="117"/>
      <c r="J28" s="118"/>
      <c r="K28" s="119"/>
      <c r="O28" s="120"/>
    </row>
    <row r="29" spans="1:104" x14ac:dyDescent="0.2">
      <c r="A29" s="121">
        <v>12</v>
      </c>
      <c r="B29" s="122" t="s">
        <v>82</v>
      </c>
      <c r="C29" s="123" t="s">
        <v>83</v>
      </c>
      <c r="D29" s="124" t="s">
        <v>35</v>
      </c>
      <c r="E29" s="125">
        <v>167.2</v>
      </c>
      <c r="F29" s="126"/>
      <c r="G29" s="127">
        <f>E29*F29</f>
        <v>0</v>
      </c>
      <c r="H29" s="128">
        <v>0.156199999999899</v>
      </c>
      <c r="I29" s="129">
        <f>E29*H29</f>
        <v>26.116639999983111</v>
      </c>
      <c r="J29" s="128">
        <v>0</v>
      </c>
      <c r="K29" s="129">
        <f>E29*J29</f>
        <v>0</v>
      </c>
      <c r="O29" s="120"/>
      <c r="Z29" s="130"/>
      <c r="AA29" s="130">
        <v>1</v>
      </c>
      <c r="AB29" s="130">
        <v>0</v>
      </c>
      <c r="AC29" s="130">
        <v>0</v>
      </c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30"/>
      <c r="BG29" s="130"/>
      <c r="BH29" s="130"/>
      <c r="BI29" s="130"/>
      <c r="BJ29" s="130"/>
      <c r="BK29" s="130"/>
      <c r="CA29" s="130">
        <v>1</v>
      </c>
      <c r="CB29" s="130">
        <v>0</v>
      </c>
      <c r="CZ29" s="82">
        <v>1</v>
      </c>
    </row>
    <row r="30" spans="1:104" x14ac:dyDescent="0.2">
      <c r="A30" s="131"/>
      <c r="B30" s="132"/>
      <c r="C30" s="138" t="s">
        <v>84</v>
      </c>
      <c r="D30" s="139"/>
      <c r="E30" s="140">
        <v>167.2</v>
      </c>
      <c r="F30" s="141"/>
      <c r="G30" s="142"/>
      <c r="H30" s="143"/>
      <c r="I30" s="136"/>
      <c r="J30" s="144"/>
      <c r="K30" s="136"/>
      <c r="M30" s="145" t="s">
        <v>84</v>
      </c>
      <c r="O30" s="12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46" t="str">
        <f>C29</f>
        <v>Vyrov povrch kryt živ směs ACO -6cm</v>
      </c>
      <c r="BE30" s="130"/>
      <c r="BF30" s="130"/>
      <c r="BG30" s="130"/>
      <c r="BH30" s="130"/>
      <c r="BI30" s="130"/>
      <c r="BJ30" s="130"/>
      <c r="BK30" s="130"/>
    </row>
    <row r="31" spans="1:104" x14ac:dyDescent="0.2">
      <c r="A31" s="121">
        <v>13</v>
      </c>
      <c r="B31" s="122" t="s">
        <v>85</v>
      </c>
      <c r="C31" s="123" t="s">
        <v>86</v>
      </c>
      <c r="D31" s="124" t="s">
        <v>35</v>
      </c>
      <c r="E31" s="125">
        <v>50.45</v>
      </c>
      <c r="F31" s="126"/>
      <c r="G31" s="127">
        <f>E31*F31</f>
        <v>0</v>
      </c>
      <c r="H31" s="128">
        <v>6.5200000000018602E-3</v>
      </c>
      <c r="I31" s="129">
        <f>E31*H31</f>
        <v>0.32893400000009387</v>
      </c>
      <c r="J31" s="128">
        <v>0</v>
      </c>
      <c r="K31" s="129">
        <f>E31*J31</f>
        <v>0</v>
      </c>
      <c r="O31" s="120"/>
      <c r="Z31" s="130"/>
      <c r="AA31" s="130">
        <v>1</v>
      </c>
      <c r="AB31" s="130">
        <v>1</v>
      </c>
      <c r="AC31" s="130">
        <v>1</v>
      </c>
      <c r="AD31" s="130"/>
      <c r="AE31" s="130"/>
      <c r="AF31" s="130"/>
      <c r="AG31" s="130"/>
      <c r="AH31" s="130"/>
      <c r="AI31" s="130"/>
      <c r="AJ31" s="130"/>
      <c r="AK31" s="130"/>
      <c r="AL31" s="130"/>
      <c r="AM31" s="130"/>
      <c r="AN31" s="130"/>
      <c r="AO31" s="130"/>
      <c r="AP31" s="130"/>
      <c r="AQ31" s="130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  <c r="BB31" s="130"/>
      <c r="BC31" s="130"/>
      <c r="BD31" s="130"/>
      <c r="BE31" s="130"/>
      <c r="BF31" s="130"/>
      <c r="BG31" s="130"/>
      <c r="BH31" s="130"/>
      <c r="BI31" s="130"/>
      <c r="BJ31" s="130"/>
      <c r="BK31" s="130"/>
      <c r="CA31" s="130">
        <v>1</v>
      </c>
      <c r="CB31" s="130">
        <v>1</v>
      </c>
      <c r="CZ31" s="82">
        <v>1</v>
      </c>
    </row>
    <row r="32" spans="1:104" x14ac:dyDescent="0.2">
      <c r="A32" s="131"/>
      <c r="B32" s="132"/>
      <c r="C32" s="138" t="s">
        <v>87</v>
      </c>
      <c r="D32" s="139"/>
      <c r="E32" s="140">
        <v>50.45</v>
      </c>
      <c r="F32" s="141"/>
      <c r="G32" s="142"/>
      <c r="H32" s="143"/>
      <c r="I32" s="136"/>
      <c r="J32" s="144"/>
      <c r="K32" s="136"/>
      <c r="M32" s="145" t="s">
        <v>87</v>
      </c>
      <c r="O32" s="120"/>
      <c r="Z32" s="130"/>
      <c r="AA32" s="130"/>
      <c r="AB32" s="130"/>
      <c r="AC32" s="130"/>
      <c r="AD32" s="130"/>
      <c r="AE32" s="130"/>
      <c r="AF32" s="130"/>
      <c r="AG32" s="130"/>
      <c r="AH32" s="130"/>
      <c r="AI32" s="130"/>
      <c r="AJ32" s="130"/>
      <c r="AK32" s="130"/>
      <c r="AL32" s="130"/>
      <c r="AM32" s="130"/>
      <c r="AN32" s="130"/>
      <c r="AO32" s="130"/>
      <c r="AP32" s="130"/>
      <c r="AQ32" s="130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130"/>
      <c r="BD32" s="146" t="str">
        <f>C31</f>
        <v>Postřik živičný infiltrační + posyp, asfalt 1,5 kg/m2</v>
      </c>
      <c r="BE32" s="130"/>
      <c r="BF32" s="130"/>
      <c r="BG32" s="130"/>
      <c r="BH32" s="130"/>
      <c r="BI32" s="130"/>
      <c r="BJ32" s="130"/>
      <c r="BK32" s="130"/>
    </row>
    <row r="33" spans="1:104" x14ac:dyDescent="0.2">
      <c r="A33" s="121">
        <v>14</v>
      </c>
      <c r="B33" s="122" t="s">
        <v>88</v>
      </c>
      <c r="C33" s="123" t="s">
        <v>89</v>
      </c>
      <c r="D33" s="124" t="s">
        <v>35</v>
      </c>
      <c r="E33" s="125">
        <v>1014</v>
      </c>
      <c r="F33" s="126"/>
      <c r="G33" s="127">
        <f>E33*F33</f>
        <v>0</v>
      </c>
      <c r="H33" s="128">
        <v>6.09999999999999E-4</v>
      </c>
      <c r="I33" s="129">
        <f>E33*H33</f>
        <v>0.61853999999999898</v>
      </c>
      <c r="J33" s="128">
        <v>0</v>
      </c>
      <c r="K33" s="129">
        <f>E33*J33</f>
        <v>0</v>
      </c>
      <c r="O33" s="120"/>
      <c r="Z33" s="130"/>
      <c r="AA33" s="130">
        <v>1</v>
      </c>
      <c r="AB33" s="130">
        <v>1</v>
      </c>
      <c r="AC33" s="130">
        <v>1</v>
      </c>
      <c r="AD33" s="130"/>
      <c r="AE33" s="130"/>
      <c r="AF33" s="130"/>
      <c r="AG33" s="130"/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0"/>
      <c r="BC33" s="130"/>
      <c r="BD33" s="130"/>
      <c r="BE33" s="130"/>
      <c r="BF33" s="130"/>
      <c r="BG33" s="130"/>
      <c r="BH33" s="130"/>
      <c r="BI33" s="130"/>
      <c r="BJ33" s="130"/>
      <c r="BK33" s="130"/>
      <c r="CA33" s="130">
        <v>1</v>
      </c>
      <c r="CB33" s="130">
        <v>1</v>
      </c>
      <c r="CZ33" s="82">
        <v>1</v>
      </c>
    </row>
    <row r="34" spans="1:104" x14ac:dyDescent="0.2">
      <c r="A34" s="131"/>
      <c r="B34" s="132"/>
      <c r="C34" s="138" t="s">
        <v>90</v>
      </c>
      <c r="D34" s="139"/>
      <c r="E34" s="140">
        <v>1014</v>
      </c>
      <c r="F34" s="141"/>
      <c r="G34" s="142"/>
      <c r="H34" s="143"/>
      <c r="I34" s="136"/>
      <c r="J34" s="144"/>
      <c r="K34" s="136"/>
      <c r="M34" s="145" t="s">
        <v>90</v>
      </c>
      <c r="O34" s="12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30"/>
      <c r="BD34" s="146" t="str">
        <f>C33</f>
        <v>Postřik živičný spojovací z asfaltu 0,5-0,7 kg/m2</v>
      </c>
      <c r="BE34" s="130"/>
      <c r="BF34" s="130"/>
      <c r="BG34" s="130"/>
      <c r="BH34" s="130"/>
      <c r="BI34" s="130"/>
      <c r="BJ34" s="130"/>
      <c r="BK34" s="130"/>
    </row>
    <row r="35" spans="1:104" ht="22.5" x14ac:dyDescent="0.2">
      <c r="A35" s="121">
        <v>15</v>
      </c>
      <c r="B35" s="122" t="s">
        <v>91</v>
      </c>
      <c r="C35" s="123" t="s">
        <v>92</v>
      </c>
      <c r="D35" s="124" t="s">
        <v>35</v>
      </c>
      <c r="E35" s="125">
        <v>836</v>
      </c>
      <c r="F35" s="126"/>
      <c r="G35" s="127">
        <f>E35*F35</f>
        <v>0</v>
      </c>
      <c r="H35" s="128">
        <v>0.12966000000005801</v>
      </c>
      <c r="I35" s="129">
        <f>E35*H35</f>
        <v>108.3957600000485</v>
      </c>
      <c r="J35" s="128">
        <v>0</v>
      </c>
      <c r="K35" s="129">
        <f>E35*J35</f>
        <v>0</v>
      </c>
      <c r="O35" s="120"/>
      <c r="Z35" s="130"/>
      <c r="AA35" s="130">
        <v>1</v>
      </c>
      <c r="AB35" s="130">
        <v>0</v>
      </c>
      <c r="AC35" s="130">
        <v>0</v>
      </c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0"/>
      <c r="BE35" s="130"/>
      <c r="BF35" s="130"/>
      <c r="BG35" s="130"/>
      <c r="BH35" s="130"/>
      <c r="BI35" s="130"/>
      <c r="BJ35" s="130"/>
      <c r="BK35" s="130"/>
      <c r="CA35" s="130">
        <v>1</v>
      </c>
      <c r="CB35" s="130">
        <v>0</v>
      </c>
      <c r="CZ35" s="82">
        <v>1</v>
      </c>
    </row>
    <row r="36" spans="1:104" x14ac:dyDescent="0.2">
      <c r="A36" s="121">
        <v>16</v>
      </c>
      <c r="B36" s="122" t="s">
        <v>93</v>
      </c>
      <c r="C36" s="123" t="s">
        <v>94</v>
      </c>
      <c r="D36" s="124" t="s">
        <v>35</v>
      </c>
      <c r="E36" s="125">
        <v>178</v>
      </c>
      <c r="F36" s="126"/>
      <c r="G36" s="127">
        <f>E36*F36</f>
        <v>0</v>
      </c>
      <c r="H36" s="128">
        <v>0.20746000000008299</v>
      </c>
      <c r="I36" s="129">
        <f>E36*H36</f>
        <v>36.927880000014774</v>
      </c>
      <c r="J36" s="128">
        <v>0</v>
      </c>
      <c r="K36" s="129">
        <f>E36*J36</f>
        <v>0</v>
      </c>
      <c r="O36" s="120"/>
      <c r="Z36" s="130"/>
      <c r="AA36" s="130">
        <v>1</v>
      </c>
      <c r="AB36" s="130">
        <v>1</v>
      </c>
      <c r="AC36" s="130">
        <v>1</v>
      </c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0"/>
      <c r="AO36" s="130"/>
      <c r="AP36" s="130"/>
      <c r="AQ36" s="130"/>
      <c r="AR36" s="130"/>
      <c r="AS36" s="130"/>
      <c r="AT36" s="130"/>
      <c r="AU36" s="130"/>
      <c r="AV36" s="130"/>
      <c r="AW36" s="130"/>
      <c r="AX36" s="130"/>
      <c r="AY36" s="130"/>
      <c r="AZ36" s="130"/>
      <c r="BA36" s="130"/>
      <c r="BB36" s="130"/>
      <c r="BC36" s="130"/>
      <c r="BD36" s="130"/>
      <c r="BE36" s="130"/>
      <c r="BF36" s="130"/>
      <c r="BG36" s="130"/>
      <c r="BH36" s="130"/>
      <c r="BI36" s="130"/>
      <c r="BJ36" s="130"/>
      <c r="BK36" s="130"/>
      <c r="CA36" s="130">
        <v>1</v>
      </c>
      <c r="CB36" s="130">
        <v>1</v>
      </c>
      <c r="CZ36" s="82">
        <v>1</v>
      </c>
    </row>
    <row r="37" spans="1:104" x14ac:dyDescent="0.2">
      <c r="A37" s="131"/>
      <c r="B37" s="132"/>
      <c r="C37" s="133" t="s">
        <v>95</v>
      </c>
      <c r="D37" s="134"/>
      <c r="E37" s="134"/>
      <c r="F37" s="134"/>
      <c r="G37" s="135"/>
      <c r="I37" s="136"/>
      <c r="K37" s="136"/>
      <c r="L37" s="137" t="s">
        <v>95</v>
      </c>
      <c r="O37" s="12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0"/>
      <c r="AK37" s="130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  <c r="AX37" s="130"/>
      <c r="AY37" s="130"/>
      <c r="AZ37" s="130"/>
      <c r="BA37" s="130"/>
      <c r="BB37" s="130"/>
      <c r="BC37" s="130"/>
      <c r="BD37" s="130"/>
      <c r="BE37" s="130"/>
      <c r="BF37" s="130"/>
      <c r="BG37" s="130"/>
      <c r="BH37" s="130"/>
      <c r="BI37" s="130"/>
      <c r="BJ37" s="130"/>
      <c r="BK37" s="130"/>
    </row>
    <row r="38" spans="1:104" x14ac:dyDescent="0.2">
      <c r="A38" s="121">
        <v>17</v>
      </c>
      <c r="B38" s="122" t="s">
        <v>96</v>
      </c>
      <c r="C38" s="123" t="s">
        <v>97</v>
      </c>
      <c r="D38" s="124" t="s">
        <v>98</v>
      </c>
      <c r="E38" s="125">
        <v>38</v>
      </c>
      <c r="F38" s="126"/>
      <c r="G38" s="127">
        <f>E38*F38</f>
        <v>0</v>
      </c>
      <c r="H38" s="128">
        <v>4.3000000000006401E-3</v>
      </c>
      <c r="I38" s="129">
        <f>E38*H38</f>
        <v>0.16340000000002433</v>
      </c>
      <c r="J38" s="128">
        <v>0</v>
      </c>
      <c r="K38" s="129">
        <f>E38*J38</f>
        <v>0</v>
      </c>
      <c r="O38" s="120"/>
      <c r="Z38" s="130"/>
      <c r="AA38" s="130">
        <v>1</v>
      </c>
      <c r="AB38" s="130">
        <v>1</v>
      </c>
      <c r="AC38" s="130">
        <v>1</v>
      </c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130"/>
      <c r="AO38" s="130"/>
      <c r="AP38" s="130"/>
      <c r="AQ38" s="130"/>
      <c r="AR38" s="130"/>
      <c r="AS38" s="130"/>
      <c r="AT38" s="130"/>
      <c r="AU38" s="130"/>
      <c r="AV38" s="130"/>
      <c r="AW38" s="130"/>
      <c r="AX38" s="130"/>
      <c r="AY38" s="130"/>
      <c r="AZ38" s="130"/>
      <c r="BA38" s="130"/>
      <c r="BB38" s="130"/>
      <c r="BC38" s="130"/>
      <c r="BD38" s="130"/>
      <c r="BE38" s="130"/>
      <c r="BF38" s="130"/>
      <c r="BG38" s="130"/>
      <c r="BH38" s="130"/>
      <c r="BI38" s="130"/>
      <c r="BJ38" s="130"/>
      <c r="BK38" s="130"/>
      <c r="CA38" s="130">
        <v>1</v>
      </c>
      <c r="CB38" s="130">
        <v>1</v>
      </c>
      <c r="CZ38" s="82">
        <v>1</v>
      </c>
    </row>
    <row r="39" spans="1:104" x14ac:dyDescent="0.2">
      <c r="A39" s="131"/>
      <c r="B39" s="132"/>
      <c r="C39" s="138" t="s">
        <v>99</v>
      </c>
      <c r="D39" s="139"/>
      <c r="E39" s="140">
        <v>38</v>
      </c>
      <c r="F39" s="141"/>
      <c r="G39" s="142"/>
      <c r="H39" s="143"/>
      <c r="I39" s="136"/>
      <c r="J39" s="144"/>
      <c r="K39" s="136"/>
      <c r="M39" s="145" t="s">
        <v>99</v>
      </c>
      <c r="O39" s="12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130"/>
      <c r="AN39" s="130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0"/>
      <c r="AZ39" s="130"/>
      <c r="BA39" s="130"/>
      <c r="BB39" s="130"/>
      <c r="BC39" s="130"/>
      <c r="BD39" s="146" t="str">
        <f>C38</f>
        <v>Dilatační spáry vkládané vyplněné asfalt. zálivkou</v>
      </c>
      <c r="BE39" s="130"/>
      <c r="BF39" s="130"/>
      <c r="BG39" s="130"/>
      <c r="BH39" s="130"/>
      <c r="BI39" s="130"/>
      <c r="BJ39" s="130"/>
      <c r="BK39" s="130"/>
    </row>
    <row r="40" spans="1:104" x14ac:dyDescent="0.2">
      <c r="A40" s="121">
        <v>18</v>
      </c>
      <c r="B40" s="122" t="s">
        <v>100</v>
      </c>
      <c r="C40" s="123" t="s">
        <v>101</v>
      </c>
      <c r="D40" s="124" t="s">
        <v>102</v>
      </c>
      <c r="E40" s="125">
        <v>9.5000000000000001E-2</v>
      </c>
      <c r="F40" s="126"/>
      <c r="G40" s="127">
        <f>E40*F40</f>
        <v>0</v>
      </c>
      <c r="H40" s="128">
        <v>0</v>
      </c>
      <c r="I40" s="129">
        <f>E40*H40</f>
        <v>0</v>
      </c>
      <c r="J40" s="128"/>
      <c r="K40" s="129">
        <f>E40*J40</f>
        <v>0</v>
      </c>
      <c r="O40" s="120"/>
      <c r="Z40" s="130"/>
      <c r="AA40" s="130">
        <v>3</v>
      </c>
      <c r="AB40" s="130">
        <v>1</v>
      </c>
      <c r="AC40" s="130">
        <v>11163611</v>
      </c>
      <c r="AD40" s="130"/>
      <c r="AE40" s="130"/>
      <c r="AF40" s="130"/>
      <c r="AG40" s="130"/>
      <c r="AH40" s="130"/>
      <c r="AI40" s="130"/>
      <c r="AJ40" s="130"/>
      <c r="AK40" s="130"/>
      <c r="AL40" s="130"/>
      <c r="AM40" s="130"/>
      <c r="AN40" s="130"/>
      <c r="AO40" s="130"/>
      <c r="AP40" s="130"/>
      <c r="AQ40" s="130"/>
      <c r="AR40" s="130"/>
      <c r="AS40" s="130"/>
      <c r="AT40" s="130"/>
      <c r="AU40" s="130"/>
      <c r="AV40" s="130"/>
      <c r="AW40" s="130"/>
      <c r="AX40" s="130"/>
      <c r="AY40" s="130"/>
      <c r="AZ40" s="130"/>
      <c r="BA40" s="130"/>
      <c r="BB40" s="130"/>
      <c r="BC40" s="130"/>
      <c r="BD40" s="130"/>
      <c r="BE40" s="130"/>
      <c r="BF40" s="130"/>
      <c r="BG40" s="130"/>
      <c r="BH40" s="130"/>
      <c r="BI40" s="130"/>
      <c r="BJ40" s="130"/>
      <c r="BK40" s="130"/>
      <c r="CA40" s="130">
        <v>3</v>
      </c>
      <c r="CB40" s="130">
        <v>1</v>
      </c>
      <c r="CZ40" s="82">
        <v>1</v>
      </c>
    </row>
    <row r="41" spans="1:104" x14ac:dyDescent="0.2">
      <c r="A41" s="121">
        <v>19</v>
      </c>
      <c r="B41" s="122" t="s">
        <v>103</v>
      </c>
      <c r="C41" s="123" t="s">
        <v>104</v>
      </c>
      <c r="D41" s="124" t="s">
        <v>105</v>
      </c>
      <c r="E41" s="125">
        <v>255.07327900006601</v>
      </c>
      <c r="F41" s="126"/>
      <c r="G41" s="127">
        <f>E41*F41</f>
        <v>0</v>
      </c>
      <c r="H41" s="128">
        <v>0</v>
      </c>
      <c r="I41" s="129">
        <f>E41*H41</f>
        <v>0</v>
      </c>
      <c r="J41" s="128"/>
      <c r="K41" s="129">
        <f>E41*J41</f>
        <v>0</v>
      </c>
      <c r="O41" s="120"/>
      <c r="Z41" s="130"/>
      <c r="AA41" s="130">
        <v>7</v>
      </c>
      <c r="AB41" s="130">
        <v>1</v>
      </c>
      <c r="AC41" s="130">
        <v>2</v>
      </c>
      <c r="AD41" s="130"/>
      <c r="AE41" s="130"/>
      <c r="AF41" s="130"/>
      <c r="AG41" s="130"/>
      <c r="AH41" s="130"/>
      <c r="AI41" s="130"/>
      <c r="AJ41" s="130"/>
      <c r="AK41" s="130"/>
      <c r="AL41" s="130"/>
      <c r="AM41" s="130"/>
      <c r="AN41" s="130"/>
      <c r="AO41" s="130"/>
      <c r="AP41" s="130"/>
      <c r="AQ41" s="130"/>
      <c r="AR41" s="130"/>
      <c r="AS41" s="130"/>
      <c r="AT41" s="130"/>
      <c r="AU41" s="130"/>
      <c r="AV41" s="130"/>
      <c r="AW41" s="130"/>
      <c r="AX41" s="130"/>
      <c r="AY41" s="130"/>
      <c r="AZ41" s="130"/>
      <c r="BA41" s="130"/>
      <c r="BB41" s="130"/>
      <c r="BC41" s="130"/>
      <c r="BD41" s="130"/>
      <c r="BE41" s="130"/>
      <c r="BF41" s="130"/>
      <c r="BG41" s="130"/>
      <c r="BH41" s="130"/>
      <c r="BI41" s="130"/>
      <c r="BJ41" s="130"/>
      <c r="BK41" s="130"/>
      <c r="CA41" s="130">
        <v>7</v>
      </c>
      <c r="CB41" s="130">
        <v>1</v>
      </c>
      <c r="CZ41" s="82">
        <v>1</v>
      </c>
    </row>
    <row r="42" spans="1:104" x14ac:dyDescent="0.2">
      <c r="A42" s="147" t="s">
        <v>36</v>
      </c>
      <c r="B42" s="148" t="s">
        <v>80</v>
      </c>
      <c r="C42" s="149" t="s">
        <v>81</v>
      </c>
      <c r="D42" s="150"/>
      <c r="E42" s="151"/>
      <c r="F42" s="151"/>
      <c r="G42" s="152">
        <f>SUM(G28:G41)</f>
        <v>0</v>
      </c>
      <c r="H42" s="153"/>
      <c r="I42" s="154">
        <f>SUM(I28:I41)</f>
        <v>172.55115400004649</v>
      </c>
      <c r="J42" s="155"/>
      <c r="K42" s="154">
        <f>SUM(K28:K41)</f>
        <v>0</v>
      </c>
      <c r="O42" s="120"/>
      <c r="X42" s="156">
        <f>K42</f>
        <v>0</v>
      </c>
      <c r="Y42" s="156">
        <f>I42</f>
        <v>172.55115400004649</v>
      </c>
      <c r="Z42" s="157">
        <f>G42</f>
        <v>0</v>
      </c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58"/>
      <c r="BB42" s="158"/>
      <c r="BC42" s="158"/>
      <c r="BD42" s="158"/>
      <c r="BE42" s="158"/>
      <c r="BF42" s="158"/>
      <c r="BG42" s="130"/>
      <c r="BH42" s="130"/>
      <c r="BI42" s="130"/>
      <c r="BJ42" s="130"/>
      <c r="BK42" s="130"/>
    </row>
    <row r="43" spans="1:104" ht="14.25" customHeight="1" x14ac:dyDescent="0.2">
      <c r="A43" s="110" t="s">
        <v>32</v>
      </c>
      <c r="B43" s="111" t="s">
        <v>106</v>
      </c>
      <c r="C43" s="112" t="s">
        <v>107</v>
      </c>
      <c r="D43" s="113"/>
      <c r="E43" s="114"/>
      <c r="F43" s="114"/>
      <c r="G43" s="115"/>
      <c r="H43" s="116"/>
      <c r="I43" s="117"/>
      <c r="J43" s="118"/>
      <c r="K43" s="119"/>
      <c r="O43" s="120"/>
    </row>
    <row r="44" spans="1:104" ht="22.5" x14ac:dyDescent="0.2">
      <c r="A44" s="121">
        <v>20</v>
      </c>
      <c r="B44" s="122" t="s">
        <v>108</v>
      </c>
      <c r="C44" s="123" t="s">
        <v>109</v>
      </c>
      <c r="D44" s="124" t="s">
        <v>35</v>
      </c>
      <c r="E44" s="125">
        <v>33.5</v>
      </c>
      <c r="F44" s="126"/>
      <c r="G44" s="127">
        <f>E44*F44</f>
        <v>0</v>
      </c>
      <c r="H44" s="128">
        <v>0.20239999999989799</v>
      </c>
      <c r="I44" s="129">
        <f>E44*H44</f>
        <v>6.7803999999965825</v>
      </c>
      <c r="J44" s="128">
        <v>0</v>
      </c>
      <c r="K44" s="129">
        <f>E44*J44</f>
        <v>0</v>
      </c>
      <c r="O44" s="120"/>
      <c r="Z44" s="130"/>
      <c r="AA44" s="130">
        <v>1</v>
      </c>
      <c r="AB44" s="130">
        <v>1</v>
      </c>
      <c r="AC44" s="130">
        <v>1</v>
      </c>
      <c r="AD44" s="130"/>
      <c r="AE44" s="130"/>
      <c r="AF44" s="130"/>
      <c r="AG44" s="130"/>
      <c r="AH44" s="130"/>
      <c r="AI44" s="130"/>
      <c r="AJ44" s="130"/>
      <c r="AK44" s="130"/>
      <c r="AL44" s="130"/>
      <c r="AM44" s="130"/>
      <c r="AN44" s="130"/>
      <c r="AO44" s="130"/>
      <c r="AP44" s="130"/>
      <c r="AQ44" s="130"/>
      <c r="AR44" s="130"/>
      <c r="AS44" s="130"/>
      <c r="AT44" s="130"/>
      <c r="AU44" s="130"/>
      <c r="AV44" s="130"/>
      <c r="AW44" s="130"/>
      <c r="AX44" s="130"/>
      <c r="AY44" s="130"/>
      <c r="AZ44" s="130"/>
      <c r="BA44" s="130"/>
      <c r="BB44" s="130"/>
      <c r="BC44" s="130"/>
      <c r="BD44" s="130"/>
      <c r="BE44" s="130"/>
      <c r="BF44" s="130"/>
      <c r="BG44" s="130"/>
      <c r="BH44" s="130"/>
      <c r="BI44" s="130"/>
      <c r="BJ44" s="130"/>
      <c r="BK44" s="130"/>
      <c r="CA44" s="130">
        <v>1</v>
      </c>
      <c r="CB44" s="130">
        <v>1</v>
      </c>
      <c r="CZ44" s="82">
        <v>1</v>
      </c>
    </row>
    <row r="45" spans="1:104" x14ac:dyDescent="0.2">
      <c r="A45" s="121">
        <v>21</v>
      </c>
      <c r="B45" s="122" t="s">
        <v>110</v>
      </c>
      <c r="C45" s="123" t="s">
        <v>111</v>
      </c>
      <c r="D45" s="124" t="s">
        <v>35</v>
      </c>
      <c r="E45" s="125">
        <v>33.5</v>
      </c>
      <c r="F45" s="126"/>
      <c r="G45" s="127">
        <f>E45*F45</f>
        <v>0</v>
      </c>
      <c r="H45" s="128">
        <v>7.3899999999980495E-2</v>
      </c>
      <c r="I45" s="129">
        <f>E45*H45</f>
        <v>2.4756499999993467</v>
      </c>
      <c r="J45" s="128">
        <v>0</v>
      </c>
      <c r="K45" s="129">
        <f>E45*J45</f>
        <v>0</v>
      </c>
      <c r="O45" s="120"/>
      <c r="Z45" s="130"/>
      <c r="AA45" s="130">
        <v>1</v>
      </c>
      <c r="AB45" s="130">
        <v>1</v>
      </c>
      <c r="AC45" s="130">
        <v>1</v>
      </c>
      <c r="AD45" s="130"/>
      <c r="AE45" s="130"/>
      <c r="AF45" s="130"/>
      <c r="AG45" s="130"/>
      <c r="AH45" s="130"/>
      <c r="AI45" s="130"/>
      <c r="AJ45" s="130"/>
      <c r="AK45" s="130"/>
      <c r="AL45" s="130"/>
      <c r="AM45" s="130"/>
      <c r="AN45" s="130"/>
      <c r="AO45" s="130"/>
      <c r="AP45" s="130"/>
      <c r="AQ45" s="130"/>
      <c r="AR45" s="130"/>
      <c r="AS45" s="130"/>
      <c r="AT45" s="130"/>
      <c r="AU45" s="130"/>
      <c r="AV45" s="130"/>
      <c r="AW45" s="130"/>
      <c r="AX45" s="130"/>
      <c r="AY45" s="130"/>
      <c r="AZ45" s="130"/>
      <c r="BA45" s="130"/>
      <c r="BB45" s="130"/>
      <c r="BC45" s="130"/>
      <c r="BD45" s="130"/>
      <c r="BE45" s="130"/>
      <c r="BF45" s="130"/>
      <c r="BG45" s="130"/>
      <c r="BH45" s="130"/>
      <c r="BI45" s="130"/>
      <c r="BJ45" s="130"/>
      <c r="BK45" s="130"/>
      <c r="CA45" s="130">
        <v>1</v>
      </c>
      <c r="CB45" s="130">
        <v>1</v>
      </c>
      <c r="CZ45" s="82">
        <v>1</v>
      </c>
    </row>
    <row r="46" spans="1:104" ht="22.5" x14ac:dyDescent="0.2">
      <c r="A46" s="131"/>
      <c r="B46" s="132"/>
      <c r="C46" s="133" t="s">
        <v>112</v>
      </c>
      <c r="D46" s="134"/>
      <c r="E46" s="134"/>
      <c r="F46" s="134"/>
      <c r="G46" s="135"/>
      <c r="I46" s="136"/>
      <c r="K46" s="136"/>
      <c r="L46" s="137" t="s">
        <v>112</v>
      </c>
      <c r="O46" s="120"/>
      <c r="Z46" s="130"/>
      <c r="AA46" s="130"/>
      <c r="AB46" s="130"/>
      <c r="AC46" s="130"/>
      <c r="AD46" s="130"/>
      <c r="AE46" s="130"/>
      <c r="AF46" s="130"/>
      <c r="AG46" s="130"/>
      <c r="AH46" s="130"/>
      <c r="AI46" s="130"/>
      <c r="AJ46" s="130"/>
      <c r="AK46" s="130"/>
      <c r="AL46" s="130"/>
      <c r="AM46" s="130"/>
      <c r="AN46" s="130"/>
      <c r="AO46" s="130"/>
      <c r="AP46" s="130"/>
      <c r="AQ46" s="130"/>
      <c r="AR46" s="130"/>
      <c r="AS46" s="130"/>
      <c r="AT46" s="130"/>
      <c r="AU46" s="130"/>
      <c r="AV46" s="130"/>
      <c r="AW46" s="130"/>
      <c r="AX46" s="130"/>
      <c r="AY46" s="130"/>
      <c r="AZ46" s="130"/>
      <c r="BA46" s="130"/>
      <c r="BB46" s="130"/>
      <c r="BC46" s="130"/>
      <c r="BD46" s="130"/>
      <c r="BE46" s="130"/>
      <c r="BF46" s="130"/>
      <c r="BG46" s="130"/>
      <c r="BH46" s="130"/>
      <c r="BI46" s="130"/>
      <c r="BJ46" s="130"/>
      <c r="BK46" s="130"/>
    </row>
    <row r="47" spans="1:104" x14ac:dyDescent="0.2">
      <c r="A47" s="131"/>
      <c r="B47" s="132"/>
      <c r="C47" s="133" t="s">
        <v>113</v>
      </c>
      <c r="D47" s="134"/>
      <c r="E47" s="134"/>
      <c r="F47" s="134"/>
      <c r="G47" s="135"/>
      <c r="I47" s="136"/>
      <c r="K47" s="136"/>
      <c r="L47" s="137" t="s">
        <v>113</v>
      </c>
      <c r="O47" s="12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30"/>
      <c r="AR47" s="130"/>
      <c r="AS47" s="130"/>
      <c r="AT47" s="130"/>
      <c r="AU47" s="130"/>
      <c r="AV47" s="130"/>
      <c r="AW47" s="130"/>
      <c r="AX47" s="130"/>
      <c r="AY47" s="130"/>
      <c r="AZ47" s="130"/>
      <c r="BA47" s="130"/>
      <c r="BB47" s="130"/>
      <c r="BC47" s="130"/>
      <c r="BD47" s="130"/>
      <c r="BE47" s="130"/>
      <c r="BF47" s="130"/>
      <c r="BG47" s="130"/>
      <c r="BH47" s="130"/>
      <c r="BI47" s="130"/>
      <c r="BJ47" s="130"/>
      <c r="BK47" s="130"/>
    </row>
    <row r="48" spans="1:104" x14ac:dyDescent="0.2">
      <c r="A48" s="131"/>
      <c r="B48" s="132"/>
      <c r="C48" s="138" t="s">
        <v>114</v>
      </c>
      <c r="D48" s="139"/>
      <c r="E48" s="140">
        <v>8</v>
      </c>
      <c r="F48" s="141"/>
      <c r="G48" s="142"/>
      <c r="H48" s="143"/>
      <c r="I48" s="136"/>
      <c r="J48" s="144"/>
      <c r="K48" s="136"/>
      <c r="M48" s="145" t="s">
        <v>114</v>
      </c>
      <c r="O48" s="120"/>
      <c r="Z48" s="130"/>
      <c r="AA48" s="130"/>
      <c r="AB48" s="130"/>
      <c r="AC48" s="130"/>
      <c r="AD48" s="130"/>
      <c r="AE48" s="130"/>
      <c r="AF48" s="130"/>
      <c r="AG48" s="130"/>
      <c r="AH48" s="130"/>
      <c r="AI48" s="130"/>
      <c r="AJ48" s="130"/>
      <c r="AK48" s="130"/>
      <c r="AL48" s="130"/>
      <c r="AM48" s="130"/>
      <c r="AN48" s="130"/>
      <c r="AO48" s="130"/>
      <c r="AP48" s="130"/>
      <c r="AQ48" s="130"/>
      <c r="AR48" s="130"/>
      <c r="AS48" s="130"/>
      <c r="AT48" s="130"/>
      <c r="AU48" s="130"/>
      <c r="AV48" s="130"/>
      <c r="AW48" s="130"/>
      <c r="AX48" s="130"/>
      <c r="AY48" s="130"/>
      <c r="AZ48" s="130"/>
      <c r="BA48" s="130"/>
      <c r="BB48" s="130"/>
      <c r="BC48" s="130"/>
      <c r="BD48" s="146" t="str">
        <f>C47</f>
        <v>dlažba ve specifikaci</v>
      </c>
      <c r="BE48" s="130"/>
      <c r="BF48" s="130"/>
      <c r="BG48" s="130"/>
      <c r="BH48" s="130"/>
      <c r="BI48" s="130"/>
      <c r="BJ48" s="130"/>
      <c r="BK48" s="130"/>
    </row>
    <row r="49" spans="1:104" x14ac:dyDescent="0.2">
      <c r="A49" s="131"/>
      <c r="B49" s="132"/>
      <c r="C49" s="138" t="s">
        <v>115</v>
      </c>
      <c r="D49" s="139"/>
      <c r="E49" s="140">
        <v>25.5</v>
      </c>
      <c r="F49" s="141"/>
      <c r="G49" s="142"/>
      <c r="H49" s="143"/>
      <c r="I49" s="136"/>
      <c r="J49" s="144"/>
      <c r="K49" s="136"/>
      <c r="M49" s="145" t="s">
        <v>115</v>
      </c>
      <c r="O49" s="12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46" t="str">
        <f>C48</f>
        <v>dlažba 200x200x60, šedá s fazetami:8</v>
      </c>
      <c r="BE49" s="130"/>
      <c r="BF49" s="130"/>
      <c r="BG49" s="130"/>
      <c r="BH49" s="130"/>
      <c r="BI49" s="130"/>
      <c r="BJ49" s="130"/>
      <c r="BK49" s="130"/>
    </row>
    <row r="50" spans="1:104" ht="22.5" x14ac:dyDescent="0.2">
      <c r="A50" s="121">
        <v>22</v>
      </c>
      <c r="B50" s="122" t="s">
        <v>116</v>
      </c>
      <c r="C50" s="123" t="s">
        <v>117</v>
      </c>
      <c r="D50" s="124" t="s">
        <v>35</v>
      </c>
      <c r="E50" s="125">
        <v>8.8000000000000007</v>
      </c>
      <c r="F50" s="126"/>
      <c r="G50" s="127">
        <f>E50*F50</f>
        <v>0</v>
      </c>
      <c r="H50" s="128">
        <v>0.13100000000008499</v>
      </c>
      <c r="I50" s="129">
        <f>E50*H50</f>
        <v>1.1528000000007481</v>
      </c>
      <c r="J50" s="128"/>
      <c r="K50" s="129">
        <f>E50*J50</f>
        <v>0</v>
      </c>
      <c r="O50" s="120"/>
      <c r="Z50" s="130"/>
      <c r="AA50" s="130">
        <v>3</v>
      </c>
      <c r="AB50" s="130">
        <v>1</v>
      </c>
      <c r="AC50" s="130">
        <v>59245263</v>
      </c>
      <c r="AD50" s="130"/>
      <c r="AE50" s="130"/>
      <c r="AF50" s="130"/>
      <c r="AG50" s="130"/>
      <c r="AH50" s="130"/>
      <c r="AI50" s="130"/>
      <c r="AJ50" s="130"/>
      <c r="AK50" s="130"/>
      <c r="AL50" s="130"/>
      <c r="AM50" s="130"/>
      <c r="AN50" s="130"/>
      <c r="AO50" s="130"/>
      <c r="AP50" s="130"/>
      <c r="AQ50" s="130"/>
      <c r="AR50" s="130"/>
      <c r="AS50" s="130"/>
      <c r="AT50" s="130"/>
      <c r="AU50" s="130"/>
      <c r="AV50" s="130"/>
      <c r="AW50" s="130"/>
      <c r="AX50" s="130"/>
      <c r="AY50" s="130"/>
      <c r="AZ50" s="130"/>
      <c r="BA50" s="130"/>
      <c r="BB50" s="130"/>
      <c r="BC50" s="130"/>
      <c r="BD50" s="130"/>
      <c r="BE50" s="130"/>
      <c r="BF50" s="130"/>
      <c r="BG50" s="130"/>
      <c r="BH50" s="130"/>
      <c r="BI50" s="130"/>
      <c r="BJ50" s="130"/>
      <c r="BK50" s="130"/>
      <c r="CA50" s="130">
        <v>3</v>
      </c>
      <c r="CB50" s="130">
        <v>1</v>
      </c>
      <c r="CZ50" s="82">
        <v>1</v>
      </c>
    </row>
    <row r="51" spans="1:104" x14ac:dyDescent="0.2">
      <c r="A51" s="131"/>
      <c r="B51" s="132"/>
      <c r="C51" s="133" t="s">
        <v>118</v>
      </c>
      <c r="D51" s="134"/>
      <c r="E51" s="134"/>
      <c r="F51" s="134"/>
      <c r="G51" s="135"/>
      <c r="I51" s="136"/>
      <c r="K51" s="136"/>
      <c r="L51" s="137" t="s">
        <v>118</v>
      </c>
      <c r="O51" s="120"/>
      <c r="Z51" s="130"/>
      <c r="AA51" s="130"/>
      <c r="AB51" s="130"/>
      <c r="AC51" s="130"/>
      <c r="AD51" s="130"/>
      <c r="AE51" s="130"/>
      <c r="AF51" s="130"/>
      <c r="AG51" s="130"/>
      <c r="AH51" s="130"/>
      <c r="AI51" s="130"/>
      <c r="AJ51" s="130"/>
      <c r="AK51" s="130"/>
      <c r="AL51" s="130"/>
      <c r="AM51" s="130"/>
      <c r="AN51" s="130"/>
      <c r="AO51" s="130"/>
      <c r="AP51" s="130"/>
      <c r="AQ51" s="130"/>
      <c r="AR51" s="130"/>
      <c r="AS51" s="130"/>
      <c r="AT51" s="130"/>
      <c r="AU51" s="130"/>
      <c r="AV51" s="130"/>
      <c r="AW51" s="130"/>
      <c r="AX51" s="130"/>
      <c r="AY51" s="130"/>
      <c r="AZ51" s="130"/>
      <c r="BA51" s="130"/>
      <c r="BB51" s="130"/>
      <c r="BC51" s="130"/>
      <c r="BD51" s="130"/>
      <c r="BE51" s="130"/>
      <c r="BF51" s="130"/>
      <c r="BG51" s="130"/>
      <c r="BH51" s="130"/>
      <c r="BI51" s="130"/>
      <c r="BJ51" s="130"/>
      <c r="BK51" s="130"/>
    </row>
    <row r="52" spans="1:104" x14ac:dyDescent="0.2">
      <c r="A52" s="131"/>
      <c r="B52" s="132"/>
      <c r="C52" s="138" t="s">
        <v>119</v>
      </c>
      <c r="D52" s="139"/>
      <c r="E52" s="140">
        <v>8.8000000000000007</v>
      </c>
      <c r="F52" s="141"/>
      <c r="G52" s="142"/>
      <c r="H52" s="143"/>
      <c r="I52" s="136"/>
      <c r="J52" s="144"/>
      <c r="K52" s="136"/>
      <c r="M52" s="145" t="s">
        <v>119</v>
      </c>
      <c r="O52" s="120"/>
      <c r="Z52" s="130"/>
      <c r="AA52" s="130"/>
      <c r="AB52" s="130"/>
      <c r="AC52" s="130"/>
      <c r="AD52" s="130"/>
      <c r="AE52" s="130"/>
      <c r="AF52" s="130"/>
      <c r="AG52" s="130"/>
      <c r="AH52" s="130"/>
      <c r="AI52" s="130"/>
      <c r="AJ52" s="130"/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0"/>
      <c r="AV52" s="130"/>
      <c r="AW52" s="130"/>
      <c r="AX52" s="130"/>
      <c r="AY52" s="130"/>
      <c r="AZ52" s="130"/>
      <c r="BA52" s="130"/>
      <c r="BB52" s="130"/>
      <c r="BC52" s="130"/>
      <c r="BD52" s="146" t="str">
        <f>C51</f>
        <v>betonová dlažba šedá - přírodní 20x20x6 cm</v>
      </c>
      <c r="BE52" s="130"/>
      <c r="BF52" s="130"/>
      <c r="BG52" s="130"/>
      <c r="BH52" s="130"/>
      <c r="BI52" s="130"/>
      <c r="BJ52" s="130"/>
      <c r="BK52" s="130"/>
    </row>
    <row r="53" spans="1:104" x14ac:dyDescent="0.2">
      <c r="A53" s="147" t="s">
        <v>36</v>
      </c>
      <c r="B53" s="148" t="s">
        <v>106</v>
      </c>
      <c r="C53" s="149" t="s">
        <v>107</v>
      </c>
      <c r="D53" s="150"/>
      <c r="E53" s="151"/>
      <c r="F53" s="151"/>
      <c r="G53" s="152">
        <f>SUM(G43:G52)</f>
        <v>0</v>
      </c>
      <c r="H53" s="153"/>
      <c r="I53" s="154">
        <f>SUM(I43:I52)</f>
        <v>10.408849999996677</v>
      </c>
      <c r="J53" s="155"/>
      <c r="K53" s="154">
        <f>SUM(K43:K52)</f>
        <v>0</v>
      </c>
      <c r="O53" s="120"/>
      <c r="X53" s="156">
        <f>K53</f>
        <v>0</v>
      </c>
      <c r="Y53" s="156">
        <f>I53</f>
        <v>10.408849999996677</v>
      </c>
      <c r="Z53" s="157">
        <f>G53</f>
        <v>0</v>
      </c>
      <c r="AA53" s="130"/>
      <c r="AB53" s="130"/>
      <c r="AC53" s="130"/>
      <c r="AD53" s="130"/>
      <c r="AE53" s="130"/>
      <c r="AF53" s="130"/>
      <c r="AG53" s="130"/>
      <c r="AH53" s="130"/>
      <c r="AI53" s="130"/>
      <c r="AJ53" s="130"/>
      <c r="AK53" s="130"/>
      <c r="AL53" s="130"/>
      <c r="AM53" s="130"/>
      <c r="AN53" s="130"/>
      <c r="AO53" s="130"/>
      <c r="AP53" s="130"/>
      <c r="AQ53" s="130"/>
      <c r="AR53" s="130"/>
      <c r="AS53" s="130"/>
      <c r="AT53" s="130"/>
      <c r="AU53" s="130"/>
      <c r="AV53" s="130"/>
      <c r="AW53" s="130"/>
      <c r="AX53" s="130"/>
      <c r="AY53" s="130"/>
      <c r="AZ53" s="130"/>
      <c r="BA53" s="158"/>
      <c r="BB53" s="158"/>
      <c r="BC53" s="158"/>
      <c r="BD53" s="158"/>
      <c r="BE53" s="158"/>
      <c r="BF53" s="158"/>
      <c r="BG53" s="130"/>
      <c r="BH53" s="130"/>
      <c r="BI53" s="130"/>
      <c r="BJ53" s="130"/>
      <c r="BK53" s="130"/>
    </row>
    <row r="54" spans="1:104" ht="14.25" customHeight="1" x14ac:dyDescent="0.2">
      <c r="A54" s="110" t="s">
        <v>32</v>
      </c>
      <c r="B54" s="111" t="s">
        <v>120</v>
      </c>
      <c r="C54" s="112" t="s">
        <v>121</v>
      </c>
      <c r="D54" s="113"/>
      <c r="E54" s="114"/>
      <c r="F54" s="114"/>
      <c r="G54" s="115"/>
      <c r="H54" s="116"/>
      <c r="I54" s="117"/>
      <c r="J54" s="118"/>
      <c r="K54" s="119"/>
      <c r="O54" s="120"/>
    </row>
    <row r="55" spans="1:104" x14ac:dyDescent="0.2">
      <c r="A55" s="121">
        <v>23</v>
      </c>
      <c r="B55" s="122" t="s">
        <v>122</v>
      </c>
      <c r="C55" s="123" t="s">
        <v>123</v>
      </c>
      <c r="D55" s="124" t="s">
        <v>124</v>
      </c>
      <c r="E55" s="125">
        <v>3</v>
      </c>
      <c r="F55" s="126"/>
      <c r="G55" s="127">
        <f>E55*F55</f>
        <v>0</v>
      </c>
      <c r="H55" s="128">
        <v>0</v>
      </c>
      <c r="I55" s="129">
        <f>E55*H55</f>
        <v>0</v>
      </c>
      <c r="J55" s="128"/>
      <c r="K55" s="129">
        <f>E55*J55</f>
        <v>0</v>
      </c>
      <c r="O55" s="120"/>
      <c r="Z55" s="130"/>
      <c r="AA55" s="130">
        <v>12</v>
      </c>
      <c r="AB55" s="130">
        <v>0</v>
      </c>
      <c r="AC55" s="130">
        <v>61</v>
      </c>
      <c r="AD55" s="130"/>
      <c r="AE55" s="130"/>
      <c r="AF55" s="130"/>
      <c r="AG55" s="130"/>
      <c r="AH55" s="130"/>
      <c r="AI55" s="130"/>
      <c r="AJ55" s="130"/>
      <c r="AK55" s="130"/>
      <c r="AL55" s="130"/>
      <c r="AM55" s="130"/>
      <c r="AN55" s="130"/>
      <c r="AO55" s="130"/>
      <c r="AP55" s="130"/>
      <c r="AQ55" s="130"/>
      <c r="AR55" s="130"/>
      <c r="AS55" s="130"/>
      <c r="AT55" s="130"/>
      <c r="AU55" s="130"/>
      <c r="AV55" s="130"/>
      <c r="AW55" s="130"/>
      <c r="AX55" s="130"/>
      <c r="AY55" s="130"/>
      <c r="AZ55" s="130"/>
      <c r="BA55" s="130"/>
      <c r="BB55" s="130"/>
      <c r="BC55" s="130"/>
      <c r="BD55" s="130"/>
      <c r="BE55" s="130"/>
      <c r="BF55" s="130"/>
      <c r="BG55" s="130"/>
      <c r="BH55" s="130"/>
      <c r="BI55" s="130"/>
      <c r="BJ55" s="130"/>
      <c r="BK55" s="130"/>
      <c r="CA55" s="130">
        <v>12</v>
      </c>
      <c r="CB55" s="130">
        <v>0</v>
      </c>
      <c r="CZ55" s="82">
        <v>1</v>
      </c>
    </row>
    <row r="56" spans="1:104" x14ac:dyDescent="0.2">
      <c r="A56" s="147" t="s">
        <v>36</v>
      </c>
      <c r="B56" s="148" t="s">
        <v>120</v>
      </c>
      <c r="C56" s="149" t="s">
        <v>121</v>
      </c>
      <c r="D56" s="150"/>
      <c r="E56" s="151"/>
      <c r="F56" s="151"/>
      <c r="G56" s="152">
        <f>SUM(G54:G55)</f>
        <v>0</v>
      </c>
      <c r="H56" s="153"/>
      <c r="I56" s="154">
        <f>SUM(I54:I55)</f>
        <v>0</v>
      </c>
      <c r="J56" s="155"/>
      <c r="K56" s="154">
        <f>SUM(K54:K55)</f>
        <v>0</v>
      </c>
      <c r="O56" s="120"/>
      <c r="X56" s="156">
        <f>K56</f>
        <v>0</v>
      </c>
      <c r="Y56" s="156">
        <f>I56</f>
        <v>0</v>
      </c>
      <c r="Z56" s="157">
        <f>G56</f>
        <v>0</v>
      </c>
      <c r="AA56" s="130"/>
      <c r="AB56" s="130"/>
      <c r="AC56" s="130"/>
      <c r="AD56" s="130"/>
      <c r="AE56" s="130"/>
      <c r="AF56" s="130"/>
      <c r="AG56" s="130"/>
      <c r="AH56" s="130"/>
      <c r="AI56" s="130"/>
      <c r="AJ56" s="130"/>
      <c r="AK56" s="130"/>
      <c r="AL56" s="130"/>
      <c r="AM56" s="130"/>
      <c r="AN56" s="130"/>
      <c r="AO56" s="130"/>
      <c r="AP56" s="130"/>
      <c r="AQ56" s="130"/>
      <c r="AR56" s="130"/>
      <c r="AS56" s="130"/>
      <c r="AT56" s="130"/>
      <c r="AU56" s="130"/>
      <c r="AV56" s="130"/>
      <c r="AW56" s="130"/>
      <c r="AX56" s="130"/>
      <c r="AY56" s="130"/>
      <c r="AZ56" s="130"/>
      <c r="BA56" s="158"/>
      <c r="BB56" s="158"/>
      <c r="BC56" s="158"/>
      <c r="BD56" s="158"/>
      <c r="BE56" s="158"/>
      <c r="BF56" s="158"/>
      <c r="BG56" s="130"/>
      <c r="BH56" s="130"/>
      <c r="BI56" s="130"/>
      <c r="BJ56" s="130"/>
      <c r="BK56" s="130"/>
    </row>
    <row r="57" spans="1:104" ht="14.25" customHeight="1" x14ac:dyDescent="0.2">
      <c r="A57" s="110" t="s">
        <v>32</v>
      </c>
      <c r="B57" s="111" t="s">
        <v>125</v>
      </c>
      <c r="C57" s="112" t="s">
        <v>126</v>
      </c>
      <c r="D57" s="113"/>
      <c r="E57" s="114"/>
      <c r="F57" s="114"/>
      <c r="G57" s="115"/>
      <c r="H57" s="116"/>
      <c r="I57" s="117"/>
      <c r="J57" s="118"/>
      <c r="K57" s="119"/>
      <c r="O57" s="120"/>
    </row>
    <row r="58" spans="1:104" x14ac:dyDescent="0.2">
      <c r="A58" s="121">
        <v>24</v>
      </c>
      <c r="B58" s="122" t="s">
        <v>127</v>
      </c>
      <c r="C58" s="123" t="s">
        <v>128</v>
      </c>
      <c r="D58" s="124" t="s">
        <v>35</v>
      </c>
      <c r="E58" s="125">
        <v>4.3</v>
      </c>
      <c r="F58" s="126"/>
      <c r="G58" s="127">
        <f>E58*F58</f>
        <v>0</v>
      </c>
      <c r="H58" s="128">
        <v>0</v>
      </c>
      <c r="I58" s="129">
        <f>E58*H58</f>
        <v>0</v>
      </c>
      <c r="J58" s="128">
        <v>-0.13799999999991999</v>
      </c>
      <c r="K58" s="129">
        <f>E58*J58</f>
        <v>-0.59339999999965598</v>
      </c>
      <c r="O58" s="120"/>
      <c r="Z58" s="130"/>
      <c r="AA58" s="130">
        <v>1</v>
      </c>
      <c r="AB58" s="130">
        <v>1</v>
      </c>
      <c r="AC58" s="130">
        <v>1</v>
      </c>
      <c r="AD58" s="130"/>
      <c r="AE58" s="130"/>
      <c r="AF58" s="130"/>
      <c r="AG58" s="130"/>
      <c r="AH58" s="130"/>
      <c r="AI58" s="130"/>
      <c r="AJ58" s="130"/>
      <c r="AK58" s="130"/>
      <c r="AL58" s="130"/>
      <c r="AM58" s="130"/>
      <c r="AN58" s="130"/>
      <c r="AO58" s="130"/>
      <c r="AP58" s="130"/>
      <c r="AQ58" s="130"/>
      <c r="AR58" s="130"/>
      <c r="AS58" s="130"/>
      <c r="AT58" s="130"/>
      <c r="AU58" s="130"/>
      <c r="AV58" s="130"/>
      <c r="AW58" s="130"/>
      <c r="AX58" s="130"/>
      <c r="AY58" s="130"/>
      <c r="AZ58" s="130"/>
      <c r="BA58" s="130"/>
      <c r="BB58" s="130"/>
      <c r="BC58" s="130"/>
      <c r="BD58" s="130"/>
      <c r="BE58" s="130"/>
      <c r="BF58" s="130"/>
      <c r="BG58" s="130"/>
      <c r="BH58" s="130"/>
      <c r="BI58" s="130"/>
      <c r="BJ58" s="130"/>
      <c r="BK58" s="130"/>
      <c r="CA58" s="130">
        <v>1</v>
      </c>
      <c r="CB58" s="130">
        <v>1</v>
      </c>
      <c r="CZ58" s="82">
        <v>1</v>
      </c>
    </row>
    <row r="59" spans="1:104" x14ac:dyDescent="0.2">
      <c r="A59" s="131"/>
      <c r="B59" s="132"/>
      <c r="C59" s="138" t="s">
        <v>129</v>
      </c>
      <c r="D59" s="139"/>
      <c r="E59" s="140">
        <v>4.3</v>
      </c>
      <c r="F59" s="141"/>
      <c r="G59" s="142"/>
      <c r="H59" s="143"/>
      <c r="I59" s="136"/>
      <c r="J59" s="144"/>
      <c r="K59" s="136"/>
      <c r="M59" s="145" t="s">
        <v>129</v>
      </c>
      <c r="O59" s="120"/>
      <c r="Z59" s="130"/>
      <c r="AA59" s="130"/>
      <c r="AB59" s="130"/>
      <c r="AC59" s="130"/>
      <c r="AD59" s="130"/>
      <c r="AE59" s="130"/>
      <c r="AF59" s="130"/>
      <c r="AG59" s="130"/>
      <c r="AH59" s="130"/>
      <c r="AI59" s="130"/>
      <c r="AJ59" s="130"/>
      <c r="AK59" s="130"/>
      <c r="AL59" s="130"/>
      <c r="AM59" s="130"/>
      <c r="AN59" s="130"/>
      <c r="AO59" s="130"/>
      <c r="AP59" s="130"/>
      <c r="AQ59" s="130"/>
      <c r="AR59" s="130"/>
      <c r="AS59" s="130"/>
      <c r="AT59" s="130"/>
      <c r="AU59" s="130"/>
      <c r="AV59" s="130"/>
      <c r="AW59" s="130"/>
      <c r="AX59" s="130"/>
      <c r="AY59" s="130"/>
      <c r="AZ59" s="130"/>
      <c r="BA59" s="130"/>
      <c r="BB59" s="130"/>
      <c r="BC59" s="130"/>
      <c r="BD59" s="146" t="str">
        <f>C58</f>
        <v>Rozebrání dlažeb z betonových dlaždic na sucho</v>
      </c>
      <c r="BE59" s="130"/>
      <c r="BF59" s="130"/>
      <c r="BG59" s="130"/>
      <c r="BH59" s="130"/>
      <c r="BI59" s="130"/>
      <c r="BJ59" s="130"/>
      <c r="BK59" s="130"/>
    </row>
    <row r="60" spans="1:104" x14ac:dyDescent="0.2">
      <c r="A60" s="121">
        <v>25</v>
      </c>
      <c r="B60" s="122" t="s">
        <v>130</v>
      </c>
      <c r="C60" s="123" t="s">
        <v>131</v>
      </c>
      <c r="D60" s="124" t="s">
        <v>35</v>
      </c>
      <c r="E60" s="125">
        <v>28</v>
      </c>
      <c r="F60" s="126"/>
      <c r="G60" s="127">
        <f>E60*F60</f>
        <v>0</v>
      </c>
      <c r="H60" s="128">
        <v>0</v>
      </c>
      <c r="I60" s="129">
        <f>E60*H60</f>
        <v>0</v>
      </c>
      <c r="J60" s="128">
        <v>-0.224999999999909</v>
      </c>
      <c r="K60" s="129">
        <f>E60*J60</f>
        <v>-6.2999999999974516</v>
      </c>
      <c r="O60" s="120"/>
      <c r="Z60" s="130"/>
      <c r="AA60" s="130">
        <v>1</v>
      </c>
      <c r="AB60" s="130">
        <v>1</v>
      </c>
      <c r="AC60" s="130">
        <v>1</v>
      </c>
      <c r="AD60" s="130"/>
      <c r="AE60" s="130"/>
      <c r="AF60" s="130"/>
      <c r="AG60" s="130"/>
      <c r="AH60" s="130"/>
      <c r="AI60" s="130"/>
      <c r="AJ60" s="130"/>
      <c r="AK60" s="130"/>
      <c r="AL60" s="130"/>
      <c r="AM60" s="130"/>
      <c r="AN60" s="130"/>
      <c r="AO60" s="130"/>
      <c r="AP60" s="130"/>
      <c r="AQ60" s="130"/>
      <c r="AR60" s="130"/>
      <c r="AS60" s="130"/>
      <c r="AT60" s="130"/>
      <c r="AU60" s="130"/>
      <c r="AV60" s="130"/>
      <c r="AW60" s="130"/>
      <c r="AX60" s="130"/>
      <c r="AY60" s="130"/>
      <c r="AZ60" s="130"/>
      <c r="BA60" s="130"/>
      <c r="BB60" s="130"/>
      <c r="BC60" s="130"/>
      <c r="BD60" s="130"/>
      <c r="BE60" s="130"/>
      <c r="BF60" s="130"/>
      <c r="BG60" s="130"/>
      <c r="BH60" s="130"/>
      <c r="BI60" s="130"/>
      <c r="BJ60" s="130"/>
      <c r="BK60" s="130"/>
      <c r="CA60" s="130">
        <v>1</v>
      </c>
      <c r="CB60" s="130">
        <v>1</v>
      </c>
      <c r="CZ60" s="82">
        <v>1</v>
      </c>
    </row>
    <row r="61" spans="1:104" x14ac:dyDescent="0.2">
      <c r="A61" s="131"/>
      <c r="B61" s="132"/>
      <c r="C61" s="138" t="s">
        <v>132</v>
      </c>
      <c r="D61" s="139"/>
      <c r="E61" s="140">
        <v>28</v>
      </c>
      <c r="F61" s="141"/>
      <c r="G61" s="142"/>
      <c r="H61" s="143"/>
      <c r="I61" s="136"/>
      <c r="J61" s="144"/>
      <c r="K61" s="136"/>
      <c r="M61" s="145" t="s">
        <v>132</v>
      </c>
      <c r="O61" s="120"/>
      <c r="Z61" s="130"/>
      <c r="AA61" s="130"/>
      <c r="AB61" s="130"/>
      <c r="AC61" s="130"/>
      <c r="AD61" s="130"/>
      <c r="AE61" s="130"/>
      <c r="AF61" s="130"/>
      <c r="AG61" s="130"/>
      <c r="AH61" s="130"/>
      <c r="AI61" s="130"/>
      <c r="AJ61" s="130"/>
      <c r="AK61" s="130"/>
      <c r="AL61" s="130"/>
      <c r="AM61" s="130"/>
      <c r="AN61" s="130"/>
      <c r="AO61" s="130"/>
      <c r="AP61" s="130"/>
      <c r="AQ61" s="130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30"/>
      <c r="BD61" s="146" t="str">
        <f>C60</f>
        <v>Rozebrání dlažeb ze zámkové dlažby v kamenivu</v>
      </c>
      <c r="BE61" s="130"/>
      <c r="BF61" s="130"/>
      <c r="BG61" s="130"/>
      <c r="BH61" s="130"/>
      <c r="BI61" s="130"/>
      <c r="BJ61" s="130"/>
      <c r="BK61" s="130"/>
    </row>
    <row r="62" spans="1:104" x14ac:dyDescent="0.2">
      <c r="A62" s="121">
        <v>26</v>
      </c>
      <c r="B62" s="122" t="s">
        <v>133</v>
      </c>
      <c r="C62" s="123" t="s">
        <v>134</v>
      </c>
      <c r="D62" s="124" t="s">
        <v>35</v>
      </c>
      <c r="E62" s="125">
        <v>201.5</v>
      </c>
      <c r="F62" s="126"/>
      <c r="G62" s="127">
        <f>E62*F62</f>
        <v>0</v>
      </c>
      <c r="H62" s="128">
        <v>0</v>
      </c>
      <c r="I62" s="129">
        <f>E62*H62</f>
        <v>0</v>
      </c>
      <c r="J62" s="128">
        <v>-0.23499999999990001</v>
      </c>
      <c r="K62" s="129">
        <f>E62*J62</f>
        <v>-47.352499999979855</v>
      </c>
      <c r="O62" s="120"/>
      <c r="Z62" s="130"/>
      <c r="AA62" s="130">
        <v>1</v>
      </c>
      <c r="AB62" s="130">
        <v>1</v>
      </c>
      <c r="AC62" s="130">
        <v>1</v>
      </c>
      <c r="AD62" s="130"/>
      <c r="AE62" s="130"/>
      <c r="AF62" s="130"/>
      <c r="AG62" s="130"/>
      <c r="AH62" s="130"/>
      <c r="AI62" s="130"/>
      <c r="AJ62" s="130"/>
      <c r="AK62" s="130"/>
      <c r="AL62" s="130"/>
      <c r="AM62" s="130"/>
      <c r="AN62" s="130"/>
      <c r="AO62" s="130"/>
      <c r="AP62" s="130"/>
      <c r="AQ62" s="130"/>
      <c r="AR62" s="130"/>
      <c r="AS62" s="130"/>
      <c r="AT62" s="130"/>
      <c r="AU62" s="130"/>
      <c r="AV62" s="130"/>
      <c r="AW62" s="130"/>
      <c r="AX62" s="130"/>
      <c r="AY62" s="130"/>
      <c r="AZ62" s="130"/>
      <c r="BA62" s="130"/>
      <c r="BB62" s="130"/>
      <c r="BC62" s="130"/>
      <c r="BD62" s="130"/>
      <c r="BE62" s="130"/>
      <c r="BF62" s="130"/>
      <c r="BG62" s="130"/>
      <c r="BH62" s="130"/>
      <c r="BI62" s="130"/>
      <c r="BJ62" s="130"/>
      <c r="BK62" s="130"/>
      <c r="CA62" s="130">
        <v>1</v>
      </c>
      <c r="CB62" s="130">
        <v>1</v>
      </c>
      <c r="CZ62" s="82">
        <v>1</v>
      </c>
    </row>
    <row r="63" spans="1:104" x14ac:dyDescent="0.2">
      <c r="A63" s="121">
        <v>27</v>
      </c>
      <c r="B63" s="122" t="s">
        <v>135</v>
      </c>
      <c r="C63" s="123" t="s">
        <v>136</v>
      </c>
      <c r="D63" s="124" t="s">
        <v>35</v>
      </c>
      <c r="E63" s="125">
        <v>1070.5</v>
      </c>
      <c r="F63" s="126"/>
      <c r="G63" s="127">
        <f>E63*F63</f>
        <v>0</v>
      </c>
      <c r="H63" s="128">
        <v>0</v>
      </c>
      <c r="I63" s="129">
        <f>E63*H63</f>
        <v>0</v>
      </c>
      <c r="J63" s="128">
        <v>-0.110000000000014</v>
      </c>
      <c r="K63" s="129">
        <f>E63*J63</f>
        <v>-117.75500000001499</v>
      </c>
      <c r="O63" s="120"/>
      <c r="Z63" s="130"/>
      <c r="AA63" s="130">
        <v>1</v>
      </c>
      <c r="AB63" s="130">
        <v>0</v>
      </c>
      <c r="AC63" s="130">
        <v>0</v>
      </c>
      <c r="AD63" s="130"/>
      <c r="AE63" s="130"/>
      <c r="AF63" s="130"/>
      <c r="AG63" s="130"/>
      <c r="AH63" s="130"/>
      <c r="AI63" s="130"/>
      <c r="AJ63" s="130"/>
      <c r="AK63" s="130"/>
      <c r="AL63" s="130"/>
      <c r="AM63" s="130"/>
      <c r="AN63" s="130"/>
      <c r="AO63" s="130"/>
      <c r="AP63" s="130"/>
      <c r="AQ63" s="130"/>
      <c r="AR63" s="130"/>
      <c r="AS63" s="130"/>
      <c r="AT63" s="130"/>
      <c r="AU63" s="130"/>
      <c r="AV63" s="130"/>
      <c r="AW63" s="130"/>
      <c r="AX63" s="130"/>
      <c r="AY63" s="130"/>
      <c r="AZ63" s="130"/>
      <c r="BA63" s="130"/>
      <c r="BB63" s="130"/>
      <c r="BC63" s="130"/>
      <c r="BD63" s="130"/>
      <c r="BE63" s="130"/>
      <c r="BF63" s="130"/>
      <c r="BG63" s="130"/>
      <c r="BH63" s="130"/>
      <c r="BI63" s="130"/>
      <c r="BJ63" s="130"/>
      <c r="BK63" s="130"/>
      <c r="CA63" s="130">
        <v>1</v>
      </c>
      <c r="CB63" s="130">
        <v>0</v>
      </c>
      <c r="CZ63" s="82">
        <v>1</v>
      </c>
    </row>
    <row r="64" spans="1:104" x14ac:dyDescent="0.2">
      <c r="A64" s="131"/>
      <c r="B64" s="132"/>
      <c r="C64" s="138" t="s">
        <v>137</v>
      </c>
      <c r="D64" s="139"/>
      <c r="E64" s="140">
        <v>892.5</v>
      </c>
      <c r="F64" s="141"/>
      <c r="G64" s="142"/>
      <c r="H64" s="143"/>
      <c r="I64" s="136"/>
      <c r="J64" s="144"/>
      <c r="K64" s="136"/>
      <c r="M64" s="145" t="s">
        <v>137</v>
      </c>
      <c r="O64" s="120"/>
      <c r="Z64" s="130"/>
      <c r="AA64" s="130"/>
      <c r="AB64" s="130"/>
      <c r="AC64" s="130"/>
      <c r="AD64" s="130"/>
      <c r="AE64" s="130"/>
      <c r="AF64" s="130"/>
      <c r="AG64" s="130"/>
      <c r="AH64" s="130"/>
      <c r="AI64" s="130"/>
      <c r="AJ64" s="130"/>
      <c r="AK64" s="130"/>
      <c r="AL64" s="130"/>
      <c r="AM64" s="130"/>
      <c r="AN64" s="130"/>
      <c r="AO64" s="130"/>
      <c r="AP64" s="130"/>
      <c r="AQ64" s="130"/>
      <c r="AR64" s="130"/>
      <c r="AS64" s="130"/>
      <c r="AT64" s="130"/>
      <c r="AU64" s="130"/>
      <c r="AV64" s="130"/>
      <c r="AW64" s="130"/>
      <c r="AX64" s="130"/>
      <c r="AY64" s="130"/>
      <c r="AZ64" s="130"/>
      <c r="BA64" s="130"/>
      <c r="BB64" s="130"/>
      <c r="BC64" s="130"/>
      <c r="BD64" s="146" t="str">
        <f>C63</f>
        <v>Fréz.živič.krytu nad 500 m2, s překážkami, tl.5 cm</v>
      </c>
      <c r="BE64" s="130"/>
      <c r="BF64" s="130"/>
      <c r="BG64" s="130"/>
      <c r="BH64" s="130"/>
      <c r="BI64" s="130"/>
      <c r="BJ64" s="130"/>
      <c r="BK64" s="130"/>
    </row>
    <row r="65" spans="1:104" x14ac:dyDescent="0.2">
      <c r="A65" s="131"/>
      <c r="B65" s="132"/>
      <c r="C65" s="138" t="s">
        <v>138</v>
      </c>
      <c r="D65" s="139"/>
      <c r="E65" s="140">
        <v>178</v>
      </c>
      <c r="F65" s="141"/>
      <c r="G65" s="142"/>
      <c r="H65" s="143"/>
      <c r="I65" s="136"/>
      <c r="J65" s="144"/>
      <c r="K65" s="136"/>
      <c r="M65" s="145" t="s">
        <v>138</v>
      </c>
      <c r="O65" s="120"/>
      <c r="Z65" s="130"/>
      <c r="AA65" s="130"/>
      <c r="AB65" s="130"/>
      <c r="AC65" s="130"/>
      <c r="AD65" s="130"/>
      <c r="AE65" s="130"/>
      <c r="AF65" s="130"/>
      <c r="AG65" s="130"/>
      <c r="AH65" s="130"/>
      <c r="AI65" s="130"/>
      <c r="AJ65" s="130"/>
      <c r="AK65" s="130"/>
      <c r="AL65" s="130"/>
      <c r="AM65" s="130"/>
      <c r="AN65" s="130"/>
      <c r="AO65" s="130"/>
      <c r="AP65" s="130"/>
      <c r="AQ65" s="130"/>
      <c r="AR65" s="130"/>
      <c r="AS65" s="130"/>
      <c r="AT65" s="130"/>
      <c r="AU65" s="130"/>
      <c r="AV65" s="130"/>
      <c r="AW65" s="130"/>
      <c r="AX65" s="130"/>
      <c r="AY65" s="130"/>
      <c r="AZ65" s="130"/>
      <c r="BA65" s="130"/>
      <c r="BB65" s="130"/>
      <c r="BC65" s="130"/>
      <c r="BD65" s="146" t="str">
        <f>C64</f>
        <v>obrusná vrstva:892,5</v>
      </c>
      <c r="BE65" s="130"/>
      <c r="BF65" s="130"/>
      <c r="BG65" s="130"/>
      <c r="BH65" s="130"/>
      <c r="BI65" s="130"/>
      <c r="BJ65" s="130"/>
      <c r="BK65" s="130"/>
    </row>
    <row r="66" spans="1:104" x14ac:dyDescent="0.2">
      <c r="A66" s="121">
        <v>28</v>
      </c>
      <c r="B66" s="122" t="s">
        <v>139</v>
      </c>
      <c r="C66" s="123" t="s">
        <v>140</v>
      </c>
      <c r="D66" s="124" t="s">
        <v>35</v>
      </c>
      <c r="E66" s="125">
        <v>48.75</v>
      </c>
      <c r="F66" s="126"/>
      <c r="G66" s="127">
        <f>E66*F66</f>
        <v>0</v>
      </c>
      <c r="H66" s="128">
        <v>0</v>
      </c>
      <c r="I66" s="129">
        <f>E66*H66</f>
        <v>0</v>
      </c>
      <c r="J66" s="128">
        <v>-0.110000000000014</v>
      </c>
      <c r="K66" s="129">
        <f>E66*J66</f>
        <v>-5.3625000000006828</v>
      </c>
      <c r="O66" s="120"/>
      <c r="Z66" s="130"/>
      <c r="AA66" s="130">
        <v>1</v>
      </c>
      <c r="AB66" s="130">
        <v>1</v>
      </c>
      <c r="AC66" s="130">
        <v>1</v>
      </c>
      <c r="AD66" s="130"/>
      <c r="AE66" s="130"/>
      <c r="AF66" s="130"/>
      <c r="AG66" s="130"/>
      <c r="AH66" s="130"/>
      <c r="AI66" s="130"/>
      <c r="AJ66" s="130"/>
      <c r="AK66" s="130"/>
      <c r="AL66" s="130"/>
      <c r="AM66" s="130"/>
      <c r="AN66" s="130"/>
      <c r="AO66" s="130"/>
      <c r="AP66" s="130"/>
      <c r="AQ66" s="130"/>
      <c r="AR66" s="130"/>
      <c r="AS66" s="130"/>
      <c r="AT66" s="130"/>
      <c r="AU66" s="130"/>
      <c r="AV66" s="130"/>
      <c r="AW66" s="130"/>
      <c r="AX66" s="130"/>
      <c r="AY66" s="130"/>
      <c r="AZ66" s="130"/>
      <c r="BA66" s="130"/>
      <c r="BB66" s="130"/>
      <c r="BC66" s="130"/>
      <c r="BD66" s="130"/>
      <c r="BE66" s="130"/>
      <c r="BF66" s="130"/>
      <c r="BG66" s="130"/>
      <c r="BH66" s="130"/>
      <c r="BI66" s="130"/>
      <c r="BJ66" s="130"/>
      <c r="BK66" s="130"/>
      <c r="CA66" s="130">
        <v>1</v>
      </c>
      <c r="CB66" s="130">
        <v>1</v>
      </c>
      <c r="CZ66" s="82">
        <v>1</v>
      </c>
    </row>
    <row r="67" spans="1:104" x14ac:dyDescent="0.2">
      <c r="A67" s="131"/>
      <c r="B67" s="132"/>
      <c r="C67" s="138" t="s">
        <v>141</v>
      </c>
      <c r="D67" s="139"/>
      <c r="E67" s="140">
        <v>48.75</v>
      </c>
      <c r="F67" s="141"/>
      <c r="G67" s="142"/>
      <c r="H67" s="143"/>
      <c r="I67" s="136"/>
      <c r="J67" s="144"/>
      <c r="K67" s="136"/>
      <c r="M67" s="145" t="s">
        <v>141</v>
      </c>
      <c r="O67" s="120"/>
      <c r="Z67" s="130"/>
      <c r="AA67" s="130"/>
      <c r="AB67" s="130"/>
      <c r="AC67" s="130"/>
      <c r="AD67" s="130"/>
      <c r="AE67" s="130"/>
      <c r="AF67" s="130"/>
      <c r="AG67" s="130"/>
      <c r="AH67" s="130"/>
      <c r="AI67" s="130"/>
      <c r="AJ67" s="130"/>
      <c r="AK67" s="130"/>
      <c r="AL67" s="130"/>
      <c r="AM67" s="130"/>
      <c r="AN67" s="130"/>
      <c r="AO67" s="130"/>
      <c r="AP67" s="130"/>
      <c r="AQ67" s="130"/>
      <c r="AR67" s="130"/>
      <c r="AS67" s="130"/>
      <c r="AT67" s="130"/>
      <c r="AU67" s="130"/>
      <c r="AV67" s="130"/>
      <c r="AW67" s="130"/>
      <c r="AX67" s="130"/>
      <c r="AY67" s="130"/>
      <c r="AZ67" s="130"/>
      <c r="BA67" s="130"/>
      <c r="BB67" s="130"/>
      <c r="BC67" s="130"/>
      <c r="BD67" s="146" t="str">
        <f>C66</f>
        <v>Fréz.beton.krytu, bez překážek, tl.5 cm</v>
      </c>
      <c r="BE67" s="130"/>
      <c r="BF67" s="130"/>
      <c r="BG67" s="130"/>
      <c r="BH67" s="130"/>
      <c r="BI67" s="130"/>
      <c r="BJ67" s="130"/>
      <c r="BK67" s="130"/>
    </row>
    <row r="68" spans="1:104" x14ac:dyDescent="0.2">
      <c r="A68" s="121">
        <v>29</v>
      </c>
      <c r="B68" s="122" t="s">
        <v>142</v>
      </c>
      <c r="C68" s="123" t="s">
        <v>143</v>
      </c>
      <c r="D68" s="124" t="s">
        <v>98</v>
      </c>
      <c r="E68" s="125">
        <v>283.3</v>
      </c>
      <c r="F68" s="126"/>
      <c r="G68" s="127">
        <f>E68*F68</f>
        <v>0</v>
      </c>
      <c r="H68" s="128">
        <v>0</v>
      </c>
      <c r="I68" s="129">
        <f>E68*H68</f>
        <v>0</v>
      </c>
      <c r="J68" s="128">
        <v>-0.26999999999998198</v>
      </c>
      <c r="K68" s="129">
        <f>E68*J68</f>
        <v>-76.490999999994898</v>
      </c>
      <c r="O68" s="120"/>
      <c r="Z68" s="130"/>
      <c r="AA68" s="130">
        <v>1</v>
      </c>
      <c r="AB68" s="130">
        <v>1</v>
      </c>
      <c r="AC68" s="130">
        <v>1</v>
      </c>
      <c r="AD68" s="130"/>
      <c r="AE68" s="130"/>
      <c r="AF68" s="130"/>
      <c r="AG68" s="130"/>
      <c r="AH68" s="130"/>
      <c r="AI68" s="130"/>
      <c r="AJ68" s="130"/>
      <c r="AK68" s="130"/>
      <c r="AL68" s="130"/>
      <c r="AM68" s="130"/>
      <c r="AN68" s="130"/>
      <c r="AO68" s="130"/>
      <c r="AP68" s="130"/>
      <c r="AQ68" s="130"/>
      <c r="AR68" s="130"/>
      <c r="AS68" s="130"/>
      <c r="AT68" s="130"/>
      <c r="AU68" s="130"/>
      <c r="AV68" s="130"/>
      <c r="AW68" s="130"/>
      <c r="AX68" s="130"/>
      <c r="AY68" s="130"/>
      <c r="AZ68" s="130"/>
      <c r="BA68" s="130"/>
      <c r="BB68" s="130"/>
      <c r="BC68" s="130"/>
      <c r="BD68" s="130"/>
      <c r="BE68" s="130"/>
      <c r="BF68" s="130"/>
      <c r="BG68" s="130"/>
      <c r="BH68" s="130"/>
      <c r="BI68" s="130"/>
      <c r="BJ68" s="130"/>
      <c r="BK68" s="130"/>
      <c r="CA68" s="130">
        <v>1</v>
      </c>
      <c r="CB68" s="130">
        <v>1</v>
      </c>
      <c r="CZ68" s="82">
        <v>1</v>
      </c>
    </row>
    <row r="69" spans="1:104" ht="22.5" x14ac:dyDescent="0.2">
      <c r="A69" s="121">
        <v>30</v>
      </c>
      <c r="B69" s="122" t="s">
        <v>144</v>
      </c>
      <c r="C69" s="123" t="s">
        <v>145</v>
      </c>
      <c r="D69" s="124" t="s">
        <v>98</v>
      </c>
      <c r="E69" s="125">
        <v>348</v>
      </c>
      <c r="F69" s="126"/>
      <c r="G69" s="127">
        <f>E69*F69</f>
        <v>0</v>
      </c>
      <c r="H69" s="128">
        <v>0</v>
      </c>
      <c r="I69" s="129">
        <f>E69*H69</f>
        <v>0</v>
      </c>
      <c r="J69" s="128">
        <v>-0.115000000000009</v>
      </c>
      <c r="K69" s="129">
        <f>E69*J69</f>
        <v>-40.02000000000313</v>
      </c>
      <c r="O69" s="120"/>
      <c r="Z69" s="130"/>
      <c r="AA69" s="130">
        <v>1</v>
      </c>
      <c r="AB69" s="130">
        <v>0</v>
      </c>
      <c r="AC69" s="130">
        <v>0</v>
      </c>
      <c r="AD69" s="130"/>
      <c r="AE69" s="130"/>
      <c r="AF69" s="130"/>
      <c r="AG69" s="130"/>
      <c r="AH69" s="130"/>
      <c r="AI69" s="130"/>
      <c r="AJ69" s="130"/>
      <c r="AK69" s="130"/>
      <c r="AL69" s="130"/>
      <c r="AM69" s="130"/>
      <c r="AN69" s="130"/>
      <c r="AO69" s="130"/>
      <c r="AP69" s="130"/>
      <c r="AQ69" s="130"/>
      <c r="AR69" s="130"/>
      <c r="AS69" s="130"/>
      <c r="AT69" s="130"/>
      <c r="AU69" s="130"/>
      <c r="AV69" s="130"/>
      <c r="AW69" s="130"/>
      <c r="AX69" s="130"/>
      <c r="AY69" s="130"/>
      <c r="AZ69" s="130"/>
      <c r="BA69" s="130"/>
      <c r="BB69" s="130"/>
      <c r="BC69" s="130"/>
      <c r="BD69" s="130"/>
      <c r="BE69" s="130"/>
      <c r="BF69" s="130"/>
      <c r="BG69" s="130"/>
      <c r="BH69" s="130"/>
      <c r="BI69" s="130"/>
      <c r="BJ69" s="130"/>
      <c r="BK69" s="130"/>
      <c r="CA69" s="130">
        <v>1</v>
      </c>
      <c r="CB69" s="130">
        <v>0</v>
      </c>
      <c r="CZ69" s="82">
        <v>1</v>
      </c>
    </row>
    <row r="70" spans="1:104" x14ac:dyDescent="0.2">
      <c r="A70" s="121">
        <v>31</v>
      </c>
      <c r="B70" s="122" t="s">
        <v>146</v>
      </c>
      <c r="C70" s="123" t="s">
        <v>147</v>
      </c>
      <c r="D70" s="124" t="s">
        <v>54</v>
      </c>
      <c r="E70" s="125">
        <v>1.78</v>
      </c>
      <c r="F70" s="126"/>
      <c r="G70" s="127">
        <f>E70*F70</f>
        <v>0</v>
      </c>
      <c r="H70" s="128">
        <v>0</v>
      </c>
      <c r="I70" s="129">
        <f>E70*H70</f>
        <v>0</v>
      </c>
      <c r="J70" s="128">
        <v>0</v>
      </c>
      <c r="K70" s="129">
        <f>E70*J70</f>
        <v>0</v>
      </c>
      <c r="O70" s="120"/>
      <c r="Z70" s="130"/>
      <c r="AA70" s="130">
        <v>1</v>
      </c>
      <c r="AB70" s="130">
        <v>1</v>
      </c>
      <c r="AC70" s="130">
        <v>1</v>
      </c>
      <c r="AD70" s="130"/>
      <c r="AE70" s="130"/>
      <c r="AF70" s="130"/>
      <c r="AG70" s="130"/>
      <c r="AH70" s="130"/>
      <c r="AI70" s="130"/>
      <c r="AJ70" s="130"/>
      <c r="AK70" s="130"/>
      <c r="AL70" s="130"/>
      <c r="AM70" s="130"/>
      <c r="AN70" s="130"/>
      <c r="AO70" s="130"/>
      <c r="AP70" s="130"/>
      <c r="AQ70" s="130"/>
      <c r="AR70" s="130"/>
      <c r="AS70" s="130"/>
      <c r="AT70" s="130"/>
      <c r="AU70" s="130"/>
      <c r="AV70" s="130"/>
      <c r="AW70" s="130"/>
      <c r="AX70" s="130"/>
      <c r="AY70" s="130"/>
      <c r="AZ70" s="130"/>
      <c r="BA70" s="130"/>
      <c r="BB70" s="130"/>
      <c r="BC70" s="130"/>
      <c r="BD70" s="130"/>
      <c r="BE70" s="130"/>
      <c r="BF70" s="130"/>
      <c r="BG70" s="130"/>
      <c r="BH70" s="130"/>
      <c r="BI70" s="130"/>
      <c r="BJ70" s="130"/>
      <c r="BK70" s="130"/>
      <c r="CA70" s="130">
        <v>1</v>
      </c>
      <c r="CB70" s="130">
        <v>1</v>
      </c>
      <c r="CZ70" s="82">
        <v>1</v>
      </c>
    </row>
    <row r="71" spans="1:104" x14ac:dyDescent="0.2">
      <c r="A71" s="131"/>
      <c r="B71" s="132"/>
      <c r="C71" s="138" t="s">
        <v>148</v>
      </c>
      <c r="D71" s="139"/>
      <c r="E71" s="140">
        <v>1.78</v>
      </c>
      <c r="F71" s="141"/>
      <c r="G71" s="142"/>
      <c r="H71" s="143"/>
      <c r="I71" s="136"/>
      <c r="J71" s="144"/>
      <c r="K71" s="136"/>
      <c r="M71" s="145" t="s">
        <v>148</v>
      </c>
      <c r="O71" s="120"/>
      <c r="Z71" s="130"/>
      <c r="AA71" s="130"/>
      <c r="AB71" s="130"/>
      <c r="AC71" s="130"/>
      <c r="AD71" s="130"/>
      <c r="AE71" s="130"/>
      <c r="AF71" s="130"/>
      <c r="AG71" s="130"/>
      <c r="AH71" s="130"/>
      <c r="AI71" s="130"/>
      <c r="AJ71" s="130"/>
      <c r="AK71" s="130"/>
      <c r="AL71" s="130"/>
      <c r="AM71" s="130"/>
      <c r="AN71" s="130"/>
      <c r="AO71" s="130"/>
      <c r="AP71" s="130"/>
      <c r="AQ71" s="130"/>
      <c r="AR71" s="130"/>
      <c r="AS71" s="130"/>
      <c r="AT71" s="130"/>
      <c r="AU71" s="130"/>
      <c r="AV71" s="130"/>
      <c r="AW71" s="130"/>
      <c r="AX71" s="130"/>
      <c r="AY71" s="130"/>
      <c r="AZ71" s="130"/>
      <c r="BA71" s="130"/>
      <c r="BB71" s="130"/>
      <c r="BC71" s="130"/>
      <c r="BD71" s="146" t="str">
        <f>C70</f>
        <v>Bourání konstrukcí z prostého betonu</v>
      </c>
      <c r="BE71" s="130"/>
      <c r="BF71" s="130"/>
      <c r="BG71" s="130"/>
      <c r="BH71" s="130"/>
      <c r="BI71" s="130"/>
      <c r="BJ71" s="130"/>
      <c r="BK71" s="130"/>
    </row>
    <row r="72" spans="1:104" x14ac:dyDescent="0.2">
      <c r="A72" s="121">
        <v>32</v>
      </c>
      <c r="B72" s="122" t="s">
        <v>149</v>
      </c>
      <c r="C72" s="123" t="s">
        <v>150</v>
      </c>
      <c r="D72" s="124" t="s">
        <v>35</v>
      </c>
      <c r="E72" s="125">
        <v>159</v>
      </c>
      <c r="F72" s="126"/>
      <c r="G72" s="127">
        <f>E72*F72</f>
        <v>0</v>
      </c>
      <c r="H72" s="128">
        <v>0</v>
      </c>
      <c r="I72" s="129">
        <f>E72*H72</f>
        <v>0</v>
      </c>
      <c r="J72" s="128">
        <v>0</v>
      </c>
      <c r="K72" s="129">
        <f>E72*J72</f>
        <v>0</v>
      </c>
      <c r="O72" s="120"/>
      <c r="Z72" s="130"/>
      <c r="AA72" s="130">
        <v>1</v>
      </c>
      <c r="AB72" s="130">
        <v>9</v>
      </c>
      <c r="AC72" s="130">
        <v>9</v>
      </c>
      <c r="AD72" s="130"/>
      <c r="AE72" s="130"/>
      <c r="AF72" s="130"/>
      <c r="AG72" s="130"/>
      <c r="AH72" s="130"/>
      <c r="AI72" s="130"/>
      <c r="AJ72" s="130"/>
      <c r="AK72" s="130"/>
      <c r="AL72" s="130"/>
      <c r="AM72" s="130"/>
      <c r="AN72" s="130"/>
      <c r="AO72" s="130"/>
      <c r="AP72" s="130"/>
      <c r="AQ72" s="130"/>
      <c r="AR72" s="130"/>
      <c r="AS72" s="130"/>
      <c r="AT72" s="130"/>
      <c r="AU72" s="130"/>
      <c r="AV72" s="130"/>
      <c r="AW72" s="130"/>
      <c r="AX72" s="130"/>
      <c r="AY72" s="130"/>
      <c r="AZ72" s="130"/>
      <c r="BA72" s="130"/>
      <c r="BB72" s="130"/>
      <c r="BC72" s="130"/>
      <c r="BD72" s="130"/>
      <c r="BE72" s="130"/>
      <c r="BF72" s="130"/>
      <c r="BG72" s="130"/>
      <c r="BH72" s="130"/>
      <c r="BI72" s="130"/>
      <c r="BJ72" s="130"/>
      <c r="BK72" s="130"/>
      <c r="CA72" s="130">
        <v>1</v>
      </c>
      <c r="CB72" s="130">
        <v>9</v>
      </c>
      <c r="CZ72" s="82">
        <v>1</v>
      </c>
    </row>
    <row r="73" spans="1:104" x14ac:dyDescent="0.2">
      <c r="A73" s="121">
        <v>33</v>
      </c>
      <c r="B73" s="122" t="s">
        <v>151</v>
      </c>
      <c r="C73" s="123" t="s">
        <v>152</v>
      </c>
      <c r="D73" s="124" t="s">
        <v>98</v>
      </c>
      <c r="E73" s="125">
        <v>443</v>
      </c>
      <c r="F73" s="126"/>
      <c r="G73" s="127">
        <f>E73*F73</f>
        <v>0</v>
      </c>
      <c r="H73" s="128">
        <v>0</v>
      </c>
      <c r="I73" s="129">
        <f>E73*H73</f>
        <v>0</v>
      </c>
      <c r="J73" s="128">
        <v>0</v>
      </c>
      <c r="K73" s="129">
        <f>E73*J73</f>
        <v>0</v>
      </c>
      <c r="O73" s="120"/>
      <c r="Z73" s="130"/>
      <c r="AA73" s="130">
        <v>1</v>
      </c>
      <c r="AB73" s="130">
        <v>1</v>
      </c>
      <c r="AC73" s="130">
        <v>1</v>
      </c>
      <c r="AD73" s="130"/>
      <c r="AE73" s="130"/>
      <c r="AF73" s="130"/>
      <c r="AG73" s="130"/>
      <c r="AH73" s="130"/>
      <c r="AI73" s="130"/>
      <c r="AJ73" s="130"/>
      <c r="AK73" s="130"/>
      <c r="AL73" s="130"/>
      <c r="AM73" s="130"/>
      <c r="AN73" s="130"/>
      <c r="AO73" s="130"/>
      <c r="AP73" s="130"/>
      <c r="AQ73" s="130"/>
      <c r="AR73" s="130"/>
      <c r="AS73" s="130"/>
      <c r="AT73" s="130"/>
      <c r="AU73" s="130"/>
      <c r="AV73" s="130"/>
      <c r="AW73" s="130"/>
      <c r="AX73" s="130"/>
      <c r="AY73" s="130"/>
      <c r="AZ73" s="130"/>
      <c r="BA73" s="130"/>
      <c r="BB73" s="130"/>
      <c r="BC73" s="130"/>
      <c r="BD73" s="130"/>
      <c r="BE73" s="130"/>
      <c r="BF73" s="130"/>
      <c r="BG73" s="130"/>
      <c r="BH73" s="130"/>
      <c r="BI73" s="130"/>
      <c r="BJ73" s="130"/>
      <c r="BK73" s="130"/>
      <c r="CA73" s="130">
        <v>1</v>
      </c>
      <c r="CB73" s="130">
        <v>1</v>
      </c>
      <c r="CZ73" s="82">
        <v>1</v>
      </c>
    </row>
    <row r="74" spans="1:104" x14ac:dyDescent="0.2">
      <c r="A74" s="121">
        <v>34</v>
      </c>
      <c r="B74" s="122" t="s">
        <v>153</v>
      </c>
      <c r="C74" s="123" t="s">
        <v>154</v>
      </c>
      <c r="D74" s="124" t="s">
        <v>35</v>
      </c>
      <c r="E74" s="125">
        <v>32.299999999999997</v>
      </c>
      <c r="F74" s="126"/>
      <c r="G74" s="127">
        <f>E74*F74</f>
        <v>0</v>
      </c>
      <c r="H74" s="128">
        <v>0</v>
      </c>
      <c r="I74" s="129">
        <f>E74*H74</f>
        <v>0</v>
      </c>
      <c r="J74" s="128">
        <v>0</v>
      </c>
      <c r="K74" s="129">
        <f>E74*J74</f>
        <v>0</v>
      </c>
      <c r="O74" s="120"/>
      <c r="Z74" s="130"/>
      <c r="AA74" s="130">
        <v>1</v>
      </c>
      <c r="AB74" s="130">
        <v>1</v>
      </c>
      <c r="AC74" s="130">
        <v>1</v>
      </c>
      <c r="AD74" s="130"/>
      <c r="AE74" s="130"/>
      <c r="AF74" s="130"/>
      <c r="AG74" s="130"/>
      <c r="AH74" s="130"/>
      <c r="AI74" s="130"/>
      <c r="AJ74" s="130"/>
      <c r="AK74" s="130"/>
      <c r="AL74" s="130"/>
      <c r="AM74" s="130"/>
      <c r="AN74" s="130"/>
      <c r="AO74" s="130"/>
      <c r="AP74" s="130"/>
      <c r="AQ74" s="130"/>
      <c r="AR74" s="130"/>
      <c r="AS74" s="130"/>
      <c r="AT74" s="130"/>
      <c r="AU74" s="130"/>
      <c r="AV74" s="130"/>
      <c r="AW74" s="130"/>
      <c r="AX74" s="130"/>
      <c r="AY74" s="130"/>
      <c r="AZ74" s="130"/>
      <c r="BA74" s="130"/>
      <c r="BB74" s="130"/>
      <c r="BC74" s="130"/>
      <c r="BD74" s="130"/>
      <c r="BE74" s="130"/>
      <c r="BF74" s="130"/>
      <c r="BG74" s="130"/>
      <c r="BH74" s="130"/>
      <c r="BI74" s="130"/>
      <c r="BJ74" s="130"/>
      <c r="BK74" s="130"/>
      <c r="CA74" s="130">
        <v>1</v>
      </c>
      <c r="CB74" s="130">
        <v>1</v>
      </c>
      <c r="CZ74" s="82">
        <v>1</v>
      </c>
    </row>
    <row r="75" spans="1:104" x14ac:dyDescent="0.2">
      <c r="A75" s="131"/>
      <c r="B75" s="132"/>
      <c r="C75" s="133"/>
      <c r="D75" s="134"/>
      <c r="E75" s="134"/>
      <c r="F75" s="134"/>
      <c r="G75" s="135"/>
      <c r="I75" s="136"/>
      <c r="K75" s="136"/>
      <c r="L75" s="137"/>
      <c r="O75" s="120"/>
      <c r="Z75" s="130"/>
      <c r="AA75" s="130"/>
      <c r="AB75" s="130"/>
      <c r="AC75" s="130"/>
      <c r="AD75" s="130"/>
      <c r="AE75" s="130"/>
      <c r="AF75" s="130"/>
      <c r="AG75" s="130"/>
      <c r="AH75" s="130"/>
      <c r="AI75" s="130"/>
      <c r="AJ75" s="130"/>
      <c r="AK75" s="130"/>
      <c r="AL75" s="130"/>
      <c r="AM75" s="130"/>
      <c r="AN75" s="130"/>
      <c r="AO75" s="130"/>
      <c r="AP75" s="130"/>
      <c r="AQ75" s="130"/>
      <c r="AR75" s="130"/>
      <c r="AS75" s="130"/>
      <c r="AT75" s="130"/>
      <c r="AU75" s="130"/>
      <c r="AV75" s="130"/>
      <c r="AW75" s="130"/>
      <c r="AX75" s="130"/>
      <c r="AY75" s="130"/>
      <c r="AZ75" s="130"/>
      <c r="BA75" s="130"/>
      <c r="BB75" s="130"/>
      <c r="BC75" s="130"/>
      <c r="BD75" s="130"/>
      <c r="BE75" s="130"/>
      <c r="BF75" s="130"/>
      <c r="BG75" s="130"/>
      <c r="BH75" s="130"/>
      <c r="BI75" s="130"/>
      <c r="BJ75" s="130"/>
      <c r="BK75" s="130"/>
    </row>
    <row r="76" spans="1:104" x14ac:dyDescent="0.2">
      <c r="A76" s="121">
        <v>35</v>
      </c>
      <c r="B76" s="122" t="s">
        <v>155</v>
      </c>
      <c r="C76" s="123" t="s">
        <v>156</v>
      </c>
      <c r="D76" s="124" t="s">
        <v>35</v>
      </c>
      <c r="E76" s="125">
        <v>87</v>
      </c>
      <c r="F76" s="126"/>
      <c r="G76" s="127">
        <f>E76*F76</f>
        <v>0</v>
      </c>
      <c r="H76" s="128">
        <v>0</v>
      </c>
      <c r="I76" s="129">
        <f>E76*H76</f>
        <v>0</v>
      </c>
      <c r="J76" s="128">
        <v>0</v>
      </c>
      <c r="K76" s="129">
        <f>E76*J76</f>
        <v>0</v>
      </c>
      <c r="O76" s="120"/>
      <c r="Z76" s="130"/>
      <c r="AA76" s="130">
        <v>1</v>
      </c>
      <c r="AB76" s="130">
        <v>1</v>
      </c>
      <c r="AC76" s="130">
        <v>1</v>
      </c>
      <c r="AD76" s="130"/>
      <c r="AE76" s="130"/>
      <c r="AF76" s="130"/>
      <c r="AG76" s="130"/>
      <c r="AH76" s="130"/>
      <c r="AI76" s="130"/>
      <c r="AJ76" s="130"/>
      <c r="AK76" s="130"/>
      <c r="AL76" s="130"/>
      <c r="AM76" s="130"/>
      <c r="AN76" s="130"/>
      <c r="AO76" s="130"/>
      <c r="AP76" s="130"/>
      <c r="AQ76" s="130"/>
      <c r="AR76" s="130"/>
      <c r="AS76" s="130"/>
      <c r="AT76" s="130"/>
      <c r="AU76" s="130"/>
      <c r="AV76" s="130"/>
      <c r="AW76" s="130"/>
      <c r="AX76" s="130"/>
      <c r="AY76" s="130"/>
      <c r="AZ76" s="130"/>
      <c r="BA76" s="130"/>
      <c r="BB76" s="130"/>
      <c r="BC76" s="130"/>
      <c r="BD76" s="130"/>
      <c r="BE76" s="130"/>
      <c r="BF76" s="130"/>
      <c r="BG76" s="130"/>
      <c r="BH76" s="130"/>
      <c r="BI76" s="130"/>
      <c r="BJ76" s="130"/>
      <c r="BK76" s="130"/>
      <c r="CA76" s="130">
        <v>1</v>
      </c>
      <c r="CB76" s="130">
        <v>1</v>
      </c>
      <c r="CZ76" s="82">
        <v>1</v>
      </c>
    </row>
    <row r="77" spans="1:104" x14ac:dyDescent="0.2">
      <c r="A77" s="147" t="s">
        <v>36</v>
      </c>
      <c r="B77" s="148" t="s">
        <v>125</v>
      </c>
      <c r="C77" s="149" t="s">
        <v>126</v>
      </c>
      <c r="D77" s="150"/>
      <c r="E77" s="151"/>
      <c r="F77" s="151"/>
      <c r="G77" s="152">
        <f>SUM(G57:G76)</f>
        <v>0</v>
      </c>
      <c r="H77" s="153"/>
      <c r="I77" s="154">
        <f>SUM(I57:I76)</f>
        <v>0</v>
      </c>
      <c r="J77" s="155"/>
      <c r="K77" s="154">
        <f>SUM(K57:K76)</f>
        <v>-293.87439999999066</v>
      </c>
      <c r="O77" s="120"/>
      <c r="X77" s="156">
        <f>K77</f>
        <v>-293.87439999999066</v>
      </c>
      <c r="Y77" s="156">
        <f>I77</f>
        <v>0</v>
      </c>
      <c r="Z77" s="157">
        <f>G77</f>
        <v>0</v>
      </c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0"/>
      <c r="AL77" s="130"/>
      <c r="AM77" s="130"/>
      <c r="AN77" s="130"/>
      <c r="AO77" s="130"/>
      <c r="AP77" s="130"/>
      <c r="AQ77" s="130"/>
      <c r="AR77" s="130"/>
      <c r="AS77" s="130"/>
      <c r="AT77" s="130"/>
      <c r="AU77" s="130"/>
      <c r="AV77" s="130"/>
      <c r="AW77" s="130"/>
      <c r="AX77" s="130"/>
      <c r="AY77" s="130"/>
      <c r="AZ77" s="130"/>
      <c r="BA77" s="158"/>
      <c r="BB77" s="158"/>
      <c r="BC77" s="158"/>
      <c r="BD77" s="158"/>
      <c r="BE77" s="158"/>
      <c r="BF77" s="158"/>
      <c r="BG77" s="130"/>
      <c r="BH77" s="130"/>
      <c r="BI77" s="130"/>
      <c r="BJ77" s="130"/>
      <c r="BK77" s="130"/>
    </row>
    <row r="78" spans="1:104" ht="14.25" customHeight="1" x14ac:dyDescent="0.2">
      <c r="A78" s="110" t="s">
        <v>32</v>
      </c>
      <c r="B78" s="111" t="s">
        <v>157</v>
      </c>
      <c r="C78" s="112" t="s">
        <v>158</v>
      </c>
      <c r="D78" s="113"/>
      <c r="E78" s="114"/>
      <c r="F78" s="114"/>
      <c r="G78" s="115"/>
      <c r="H78" s="116"/>
      <c r="I78" s="117"/>
      <c r="J78" s="118"/>
      <c r="K78" s="119"/>
      <c r="O78" s="120"/>
    </row>
    <row r="79" spans="1:104" x14ac:dyDescent="0.2">
      <c r="A79" s="121">
        <v>36</v>
      </c>
      <c r="B79" s="122" t="s">
        <v>159</v>
      </c>
      <c r="C79" s="123" t="s">
        <v>160</v>
      </c>
      <c r="D79" s="124" t="s">
        <v>98</v>
      </c>
      <c r="E79" s="125">
        <v>415.5</v>
      </c>
      <c r="F79" s="126"/>
      <c r="G79" s="127">
        <f>E79*F79</f>
        <v>0</v>
      </c>
      <c r="H79" s="128">
        <v>3.5999999999987201E-3</v>
      </c>
      <c r="I79" s="129">
        <f>E79*H79</f>
        <v>1.4957999999994682</v>
      </c>
      <c r="J79" s="128">
        <v>0</v>
      </c>
      <c r="K79" s="129">
        <f>E79*J79</f>
        <v>0</v>
      </c>
      <c r="O79" s="120"/>
      <c r="Z79" s="130"/>
      <c r="AA79" s="130">
        <v>1</v>
      </c>
      <c r="AB79" s="130">
        <v>1</v>
      </c>
      <c r="AC79" s="130">
        <v>1</v>
      </c>
      <c r="AD79" s="130"/>
      <c r="AE79" s="130"/>
      <c r="AF79" s="130"/>
      <c r="AG79" s="130"/>
      <c r="AH79" s="130"/>
      <c r="AI79" s="130"/>
      <c r="AJ79" s="130"/>
      <c r="AK79" s="130"/>
      <c r="AL79" s="130"/>
      <c r="AM79" s="130"/>
      <c r="AN79" s="130"/>
      <c r="AO79" s="130"/>
      <c r="AP79" s="130"/>
      <c r="AQ79" s="130"/>
      <c r="AR79" s="130"/>
      <c r="AS79" s="130"/>
      <c r="AT79" s="130"/>
      <c r="AU79" s="130"/>
      <c r="AV79" s="130"/>
      <c r="AW79" s="130"/>
      <c r="AX79" s="130"/>
      <c r="AY79" s="130"/>
      <c r="AZ79" s="130"/>
      <c r="BA79" s="130"/>
      <c r="BB79" s="130"/>
      <c r="BC79" s="130"/>
      <c r="BD79" s="130"/>
      <c r="BE79" s="130"/>
      <c r="BF79" s="130"/>
      <c r="BG79" s="130"/>
      <c r="BH79" s="130"/>
      <c r="BI79" s="130"/>
      <c r="BJ79" s="130"/>
      <c r="BK79" s="130"/>
      <c r="CA79" s="130">
        <v>1</v>
      </c>
      <c r="CB79" s="130">
        <v>1</v>
      </c>
      <c r="CZ79" s="82">
        <v>1</v>
      </c>
    </row>
    <row r="80" spans="1:104" x14ac:dyDescent="0.2">
      <c r="A80" s="121">
        <v>37</v>
      </c>
      <c r="B80" s="122" t="s">
        <v>161</v>
      </c>
      <c r="C80" s="123" t="s">
        <v>162</v>
      </c>
      <c r="D80" s="124" t="s">
        <v>163</v>
      </c>
      <c r="E80" s="125">
        <v>4</v>
      </c>
      <c r="F80" s="126"/>
      <c r="G80" s="127">
        <f>E80*F80</f>
        <v>0</v>
      </c>
      <c r="H80" s="128">
        <v>6.6000000000030895E-2</v>
      </c>
      <c r="I80" s="129">
        <f>E80*H80</f>
        <v>0.26400000000012358</v>
      </c>
      <c r="J80" s="128">
        <v>0</v>
      </c>
      <c r="K80" s="129">
        <f>E80*J80</f>
        <v>0</v>
      </c>
      <c r="O80" s="120"/>
      <c r="Z80" s="130"/>
      <c r="AA80" s="130">
        <v>1</v>
      </c>
      <c r="AB80" s="130">
        <v>1</v>
      </c>
      <c r="AC80" s="130">
        <v>1</v>
      </c>
      <c r="AD80" s="130"/>
      <c r="AE80" s="130"/>
      <c r="AF80" s="130"/>
      <c r="AG80" s="130"/>
      <c r="AH80" s="130"/>
      <c r="AI80" s="130"/>
      <c r="AJ80" s="130"/>
      <c r="AK80" s="130"/>
      <c r="AL80" s="130"/>
      <c r="AM80" s="130"/>
      <c r="AN80" s="130"/>
      <c r="AO80" s="130"/>
      <c r="AP80" s="130"/>
      <c r="AQ80" s="130"/>
      <c r="AR80" s="130"/>
      <c r="AS80" s="130"/>
      <c r="AT80" s="130"/>
      <c r="AU80" s="130"/>
      <c r="AV80" s="130"/>
      <c r="AW80" s="130"/>
      <c r="AX80" s="130"/>
      <c r="AY80" s="130"/>
      <c r="AZ80" s="130"/>
      <c r="BA80" s="130"/>
      <c r="BB80" s="130"/>
      <c r="BC80" s="130"/>
      <c r="BD80" s="130"/>
      <c r="BE80" s="130"/>
      <c r="BF80" s="130"/>
      <c r="BG80" s="130"/>
      <c r="BH80" s="130"/>
      <c r="BI80" s="130"/>
      <c r="BJ80" s="130"/>
      <c r="BK80" s="130"/>
      <c r="CA80" s="130">
        <v>1</v>
      </c>
      <c r="CB80" s="130">
        <v>1</v>
      </c>
      <c r="CZ80" s="82">
        <v>1</v>
      </c>
    </row>
    <row r="81" spans="1:104" x14ac:dyDescent="0.2">
      <c r="A81" s="121">
        <v>38</v>
      </c>
      <c r="B81" s="122" t="s">
        <v>164</v>
      </c>
      <c r="C81" s="123" t="s">
        <v>165</v>
      </c>
      <c r="D81" s="124" t="s">
        <v>163</v>
      </c>
      <c r="E81" s="125">
        <v>240</v>
      </c>
      <c r="F81" s="126"/>
      <c r="G81" s="127">
        <f>E81*F81</f>
        <v>0</v>
      </c>
      <c r="H81" s="128">
        <v>0</v>
      </c>
      <c r="I81" s="129">
        <f>E81*H81</f>
        <v>0</v>
      </c>
      <c r="J81" s="128">
        <v>0</v>
      </c>
      <c r="K81" s="129">
        <f>E81*J81</f>
        <v>0</v>
      </c>
      <c r="O81" s="120"/>
      <c r="Z81" s="130"/>
      <c r="AA81" s="130">
        <v>1</v>
      </c>
      <c r="AB81" s="130">
        <v>1</v>
      </c>
      <c r="AC81" s="130">
        <v>1</v>
      </c>
      <c r="AD81" s="130"/>
      <c r="AE81" s="130"/>
      <c r="AF81" s="130"/>
      <c r="AG81" s="130"/>
      <c r="AH81" s="130"/>
      <c r="AI81" s="130"/>
      <c r="AJ81" s="130"/>
      <c r="AK81" s="130"/>
      <c r="AL81" s="130"/>
      <c r="AM81" s="130"/>
      <c r="AN81" s="130"/>
      <c r="AO81" s="130"/>
      <c r="AP81" s="130"/>
      <c r="AQ81" s="130"/>
      <c r="AR81" s="130"/>
      <c r="AS81" s="130"/>
      <c r="AT81" s="130"/>
      <c r="AU81" s="130"/>
      <c r="AV81" s="130"/>
      <c r="AW81" s="130"/>
      <c r="AX81" s="130"/>
      <c r="AY81" s="130"/>
      <c r="AZ81" s="130"/>
      <c r="BA81" s="130"/>
      <c r="BB81" s="130"/>
      <c r="BC81" s="130"/>
      <c r="BD81" s="130"/>
      <c r="BE81" s="130"/>
      <c r="BF81" s="130"/>
      <c r="BG81" s="130"/>
      <c r="BH81" s="130"/>
      <c r="BI81" s="130"/>
      <c r="BJ81" s="130"/>
      <c r="BK81" s="130"/>
      <c r="CA81" s="130">
        <v>1</v>
      </c>
      <c r="CB81" s="130">
        <v>1</v>
      </c>
      <c r="CZ81" s="82">
        <v>1</v>
      </c>
    </row>
    <row r="82" spans="1:104" x14ac:dyDescent="0.2">
      <c r="A82" s="121">
        <v>39</v>
      </c>
      <c r="B82" s="122" t="s">
        <v>166</v>
      </c>
      <c r="C82" s="123" t="s">
        <v>167</v>
      </c>
      <c r="D82" s="124" t="s">
        <v>163</v>
      </c>
      <c r="E82" s="125">
        <v>4</v>
      </c>
      <c r="F82" s="126"/>
      <c r="G82" s="127">
        <f>E82*F82</f>
        <v>0</v>
      </c>
      <c r="H82" s="128">
        <v>6.7000000000007304E-2</v>
      </c>
      <c r="I82" s="129">
        <f>E82*H82</f>
        <v>0.26800000000002921</v>
      </c>
      <c r="J82" s="128">
        <v>-6.6000000000030895E-2</v>
      </c>
      <c r="K82" s="129">
        <f>E82*J82</f>
        <v>-0.26400000000012358</v>
      </c>
      <c r="O82" s="120"/>
      <c r="Z82" s="130"/>
      <c r="AA82" s="130">
        <v>1</v>
      </c>
      <c r="AB82" s="130">
        <v>1</v>
      </c>
      <c r="AC82" s="130">
        <v>1</v>
      </c>
      <c r="AD82" s="130"/>
      <c r="AE82" s="130"/>
      <c r="AF82" s="130"/>
      <c r="AG82" s="130"/>
      <c r="AH82" s="130"/>
      <c r="AI82" s="130"/>
      <c r="AJ82" s="130"/>
      <c r="AK82" s="130"/>
      <c r="AL82" s="130"/>
      <c r="AM82" s="130"/>
      <c r="AN82" s="130"/>
      <c r="AO82" s="130"/>
      <c r="AP82" s="130"/>
      <c r="AQ82" s="130"/>
      <c r="AR82" s="130"/>
      <c r="AS82" s="130"/>
      <c r="AT82" s="130"/>
      <c r="AU82" s="130"/>
      <c r="AV82" s="130"/>
      <c r="AW82" s="130"/>
      <c r="AX82" s="130"/>
      <c r="AY82" s="130"/>
      <c r="AZ82" s="130"/>
      <c r="BA82" s="130"/>
      <c r="BB82" s="130"/>
      <c r="BC82" s="130"/>
      <c r="BD82" s="130"/>
      <c r="BE82" s="130"/>
      <c r="BF82" s="130"/>
      <c r="BG82" s="130"/>
      <c r="BH82" s="130"/>
      <c r="BI82" s="130"/>
      <c r="BJ82" s="130"/>
      <c r="BK82" s="130"/>
      <c r="CA82" s="130">
        <v>1</v>
      </c>
      <c r="CB82" s="130">
        <v>1</v>
      </c>
      <c r="CZ82" s="82">
        <v>1</v>
      </c>
    </row>
    <row r="83" spans="1:104" ht="22.5" x14ac:dyDescent="0.2">
      <c r="A83" s="121">
        <v>40</v>
      </c>
      <c r="B83" s="122" t="s">
        <v>168</v>
      </c>
      <c r="C83" s="123" t="s">
        <v>169</v>
      </c>
      <c r="D83" s="124" t="s">
        <v>98</v>
      </c>
      <c r="E83" s="125">
        <v>415.5</v>
      </c>
      <c r="F83" s="126"/>
      <c r="G83" s="127">
        <f>E83*F83</f>
        <v>0</v>
      </c>
      <c r="H83" s="128">
        <v>8.2319999999981505E-2</v>
      </c>
      <c r="I83" s="129">
        <f>E83*H83</f>
        <v>34.203959999992314</v>
      </c>
      <c r="J83" s="128">
        <v>0</v>
      </c>
      <c r="K83" s="129">
        <f>E83*J83</f>
        <v>0</v>
      </c>
      <c r="O83" s="120"/>
      <c r="Z83" s="130"/>
      <c r="AA83" s="130">
        <v>1</v>
      </c>
      <c r="AB83" s="130">
        <v>1</v>
      </c>
      <c r="AC83" s="130">
        <v>1</v>
      </c>
      <c r="AD83" s="130"/>
      <c r="AE83" s="130"/>
      <c r="AF83" s="130"/>
      <c r="AG83" s="130"/>
      <c r="AH83" s="130"/>
      <c r="AI83" s="130"/>
      <c r="AJ83" s="130"/>
      <c r="AK83" s="130"/>
      <c r="AL83" s="130"/>
      <c r="AM83" s="130"/>
      <c r="AN83" s="130"/>
      <c r="AO83" s="130"/>
      <c r="AP83" s="130"/>
      <c r="AQ83" s="130"/>
      <c r="AR83" s="130"/>
      <c r="AS83" s="130"/>
      <c r="AT83" s="130"/>
      <c r="AU83" s="130"/>
      <c r="AV83" s="130"/>
      <c r="AW83" s="130"/>
      <c r="AX83" s="130"/>
      <c r="AY83" s="130"/>
      <c r="AZ83" s="130"/>
      <c r="BA83" s="130"/>
      <c r="BB83" s="130"/>
      <c r="BC83" s="130"/>
      <c r="BD83" s="130"/>
      <c r="BE83" s="130"/>
      <c r="BF83" s="130"/>
      <c r="BG83" s="130"/>
      <c r="BH83" s="130"/>
      <c r="BI83" s="130"/>
      <c r="BJ83" s="130"/>
      <c r="BK83" s="130"/>
      <c r="CA83" s="130">
        <v>1</v>
      </c>
      <c r="CB83" s="130">
        <v>1</v>
      </c>
      <c r="CZ83" s="82">
        <v>1</v>
      </c>
    </row>
    <row r="84" spans="1:104" x14ac:dyDescent="0.2">
      <c r="A84" s="121">
        <v>41</v>
      </c>
      <c r="B84" s="122" t="s">
        <v>170</v>
      </c>
      <c r="C84" s="123" t="s">
        <v>171</v>
      </c>
      <c r="D84" s="124" t="s">
        <v>98</v>
      </c>
      <c r="E84" s="125">
        <v>250.35</v>
      </c>
      <c r="F84" s="126"/>
      <c r="G84" s="127">
        <f>E84*F84</f>
        <v>0</v>
      </c>
      <c r="H84" s="128">
        <v>0.188000000000102</v>
      </c>
      <c r="I84" s="129">
        <f>E84*H84</f>
        <v>47.065800000025533</v>
      </c>
      <c r="J84" s="128">
        <v>0</v>
      </c>
      <c r="K84" s="129">
        <f>E84*J84</f>
        <v>0</v>
      </c>
      <c r="O84" s="120"/>
      <c r="Z84" s="130"/>
      <c r="AA84" s="130">
        <v>1</v>
      </c>
      <c r="AB84" s="130">
        <v>1</v>
      </c>
      <c r="AC84" s="130">
        <v>1</v>
      </c>
      <c r="AD84" s="130"/>
      <c r="AE84" s="130"/>
      <c r="AF84" s="130"/>
      <c r="AG84" s="130"/>
      <c r="AH84" s="130"/>
      <c r="AI84" s="130"/>
      <c r="AJ84" s="130"/>
      <c r="AK84" s="130"/>
      <c r="AL84" s="130"/>
      <c r="AM84" s="130"/>
      <c r="AN84" s="130"/>
      <c r="AO84" s="130"/>
      <c r="AP84" s="130"/>
      <c r="AQ84" s="130"/>
      <c r="AR84" s="130"/>
      <c r="AS84" s="130"/>
      <c r="AT84" s="130"/>
      <c r="AU84" s="130"/>
      <c r="AV84" s="130"/>
      <c r="AW84" s="130"/>
      <c r="AX84" s="130"/>
      <c r="AY84" s="130"/>
      <c r="AZ84" s="130"/>
      <c r="BA84" s="130"/>
      <c r="BB84" s="130"/>
      <c r="BC84" s="130"/>
      <c r="BD84" s="130"/>
      <c r="BE84" s="130"/>
      <c r="BF84" s="130"/>
      <c r="BG84" s="130"/>
      <c r="BH84" s="130"/>
      <c r="BI84" s="130"/>
      <c r="BJ84" s="130"/>
      <c r="BK84" s="130"/>
      <c r="CA84" s="130">
        <v>1</v>
      </c>
      <c r="CB84" s="130">
        <v>1</v>
      </c>
      <c r="CZ84" s="82">
        <v>1</v>
      </c>
    </row>
    <row r="85" spans="1:104" x14ac:dyDescent="0.2">
      <c r="A85" s="131"/>
      <c r="B85" s="132"/>
      <c r="C85" s="138" t="s">
        <v>172</v>
      </c>
      <c r="D85" s="139"/>
      <c r="E85" s="140">
        <v>178.15</v>
      </c>
      <c r="F85" s="141"/>
      <c r="G85" s="142"/>
      <c r="H85" s="143"/>
      <c r="I85" s="136"/>
      <c r="J85" s="144"/>
      <c r="K85" s="136"/>
      <c r="M85" s="145" t="s">
        <v>172</v>
      </c>
      <c r="O85" s="120"/>
      <c r="Z85" s="130"/>
      <c r="AA85" s="130"/>
      <c r="AB85" s="130"/>
      <c r="AC85" s="130"/>
      <c r="AD85" s="130"/>
      <c r="AE85" s="130"/>
      <c r="AF85" s="130"/>
      <c r="AG85" s="130"/>
      <c r="AH85" s="130"/>
      <c r="AI85" s="130"/>
      <c r="AJ85" s="130"/>
      <c r="AK85" s="130"/>
      <c r="AL85" s="130"/>
      <c r="AM85" s="130"/>
      <c r="AN85" s="130"/>
      <c r="AO85" s="130"/>
      <c r="AP85" s="130"/>
      <c r="AQ85" s="130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30"/>
      <c r="BD85" s="146" t="str">
        <f>C84</f>
        <v>Osazení stojat. obrub.bet. s opěrou,lože z C 12/15</v>
      </c>
      <c r="BE85" s="130"/>
      <c r="BF85" s="130"/>
      <c r="BG85" s="130"/>
      <c r="BH85" s="130"/>
      <c r="BI85" s="130"/>
      <c r="BJ85" s="130"/>
      <c r="BK85" s="130"/>
    </row>
    <row r="86" spans="1:104" x14ac:dyDescent="0.2">
      <c r="A86" s="131"/>
      <c r="B86" s="132"/>
      <c r="C86" s="138" t="s">
        <v>173</v>
      </c>
      <c r="D86" s="139"/>
      <c r="E86" s="140">
        <v>59.2</v>
      </c>
      <c r="F86" s="141"/>
      <c r="G86" s="142"/>
      <c r="H86" s="143"/>
      <c r="I86" s="136"/>
      <c r="J86" s="144"/>
      <c r="K86" s="136"/>
      <c r="M86" s="145" t="s">
        <v>173</v>
      </c>
      <c r="O86" s="120"/>
      <c r="Z86" s="130"/>
      <c r="AA86" s="130"/>
      <c r="AB86" s="130"/>
      <c r="AC86" s="130"/>
      <c r="AD86" s="130"/>
      <c r="AE86" s="130"/>
      <c r="AF86" s="130"/>
      <c r="AG86" s="130"/>
      <c r="AH86" s="130"/>
      <c r="AI86" s="130"/>
      <c r="AJ86" s="130"/>
      <c r="AK86" s="130"/>
      <c r="AL86" s="130"/>
      <c r="AM86" s="130"/>
      <c r="AN86" s="130"/>
      <c r="AO86" s="130"/>
      <c r="AP86" s="130"/>
      <c r="AQ86" s="130"/>
      <c r="AR86" s="130"/>
      <c r="AS86" s="130"/>
      <c r="AT86" s="130"/>
      <c r="AU86" s="130"/>
      <c r="AV86" s="130"/>
      <c r="AW86" s="130"/>
      <c r="AX86" s="130"/>
      <c r="AY86" s="130"/>
      <c r="AZ86" s="130"/>
      <c r="BA86" s="130"/>
      <c r="BB86" s="130"/>
      <c r="BC86" s="130"/>
      <c r="BD86" s="146" t="str">
        <f>C85</f>
        <v>Silniční obrubník běžný:1,25+2,8+39+31+46,5+1,6+2+42+12</v>
      </c>
      <c r="BE86" s="130"/>
      <c r="BF86" s="130"/>
      <c r="BG86" s="130"/>
      <c r="BH86" s="130"/>
      <c r="BI86" s="130"/>
      <c r="BJ86" s="130"/>
      <c r="BK86" s="130"/>
    </row>
    <row r="87" spans="1:104" x14ac:dyDescent="0.2">
      <c r="A87" s="131"/>
      <c r="B87" s="132"/>
      <c r="C87" s="138" t="s">
        <v>174</v>
      </c>
      <c r="D87" s="139"/>
      <c r="E87" s="140">
        <v>13</v>
      </c>
      <c r="F87" s="141"/>
      <c r="G87" s="142"/>
      <c r="H87" s="143"/>
      <c r="I87" s="136"/>
      <c r="J87" s="144"/>
      <c r="K87" s="136"/>
      <c r="M87" s="145" t="s">
        <v>174</v>
      </c>
      <c r="O87" s="120"/>
      <c r="Z87" s="130"/>
      <c r="AA87" s="130"/>
      <c r="AB87" s="130"/>
      <c r="AC87" s="130"/>
      <c r="AD87" s="130"/>
      <c r="AE87" s="130"/>
      <c r="AF87" s="130"/>
      <c r="AG87" s="130"/>
      <c r="AH87" s="130"/>
      <c r="AI87" s="130"/>
      <c r="AJ87" s="130"/>
      <c r="AK87" s="130"/>
      <c r="AL87" s="130"/>
      <c r="AM87" s="130"/>
      <c r="AN87" s="130"/>
      <c r="AO87" s="130"/>
      <c r="AP87" s="130"/>
      <c r="AQ87" s="130"/>
      <c r="AR87" s="130"/>
      <c r="AS87" s="130"/>
      <c r="AT87" s="130"/>
      <c r="AU87" s="130"/>
      <c r="AV87" s="130"/>
      <c r="AW87" s="130"/>
      <c r="AX87" s="130"/>
      <c r="AY87" s="130"/>
      <c r="AZ87" s="130"/>
      <c r="BA87" s="130"/>
      <c r="BB87" s="130"/>
      <c r="BC87" s="130"/>
      <c r="BD87" s="146" t="str">
        <f>C86</f>
        <v>silniční obrubník nízký-nájezdový:2,6+2,4+3,6+1,5+1,8+45+2,3</v>
      </c>
      <c r="BE87" s="130"/>
      <c r="BF87" s="130"/>
      <c r="BG87" s="130"/>
      <c r="BH87" s="130"/>
      <c r="BI87" s="130"/>
      <c r="BJ87" s="130"/>
      <c r="BK87" s="130"/>
    </row>
    <row r="88" spans="1:104" x14ac:dyDescent="0.2">
      <c r="A88" s="121">
        <v>42</v>
      </c>
      <c r="B88" s="122" t="s">
        <v>175</v>
      </c>
      <c r="C88" s="123" t="s">
        <v>176</v>
      </c>
      <c r="D88" s="124" t="s">
        <v>163</v>
      </c>
      <c r="E88" s="125">
        <v>856</v>
      </c>
      <c r="F88" s="126"/>
      <c r="G88" s="127">
        <f>E88*F88</f>
        <v>0</v>
      </c>
      <c r="H88" s="128">
        <v>2.6999999999986798E-2</v>
      </c>
      <c r="I88" s="129">
        <f>E88*H88</f>
        <v>23.111999999988701</v>
      </c>
      <c r="J88" s="128"/>
      <c r="K88" s="129">
        <f>E88*J88</f>
        <v>0</v>
      </c>
      <c r="O88" s="120"/>
      <c r="Z88" s="130"/>
      <c r="AA88" s="130">
        <v>3</v>
      </c>
      <c r="AB88" s="130">
        <v>1</v>
      </c>
      <c r="AC88" s="130">
        <v>592162117</v>
      </c>
      <c r="AD88" s="130"/>
      <c r="AE88" s="130"/>
      <c r="AF88" s="130"/>
      <c r="AG88" s="130"/>
      <c r="AH88" s="130"/>
      <c r="AI88" s="130"/>
      <c r="AJ88" s="130"/>
      <c r="AK88" s="130"/>
      <c r="AL88" s="130"/>
      <c r="AM88" s="130"/>
      <c r="AN88" s="130"/>
      <c r="AO88" s="130"/>
      <c r="AP88" s="130"/>
      <c r="AQ88" s="130"/>
      <c r="AR88" s="130"/>
      <c r="AS88" s="130"/>
      <c r="AT88" s="130"/>
      <c r="AU88" s="130"/>
      <c r="AV88" s="130"/>
      <c r="AW88" s="130"/>
      <c r="AX88" s="130"/>
      <c r="AY88" s="130"/>
      <c r="AZ88" s="130"/>
      <c r="BA88" s="130"/>
      <c r="BB88" s="130"/>
      <c r="BC88" s="130"/>
      <c r="BD88" s="130"/>
      <c r="BE88" s="130"/>
      <c r="BF88" s="130"/>
      <c r="BG88" s="130"/>
      <c r="BH88" s="130"/>
      <c r="BI88" s="130"/>
      <c r="BJ88" s="130"/>
      <c r="BK88" s="130"/>
      <c r="CA88" s="130">
        <v>3</v>
      </c>
      <c r="CB88" s="130">
        <v>1</v>
      </c>
      <c r="CZ88" s="82">
        <v>1</v>
      </c>
    </row>
    <row r="89" spans="1:104" x14ac:dyDescent="0.2">
      <c r="A89" s="131"/>
      <c r="B89" s="132"/>
      <c r="C89" s="138" t="s">
        <v>177</v>
      </c>
      <c r="D89" s="139"/>
      <c r="E89" s="140">
        <v>856</v>
      </c>
      <c r="F89" s="141"/>
      <c r="G89" s="142"/>
      <c r="H89" s="143"/>
      <c r="I89" s="136"/>
      <c r="J89" s="144"/>
      <c r="K89" s="136"/>
      <c r="M89" s="145" t="s">
        <v>177</v>
      </c>
      <c r="O89" s="120"/>
      <c r="Z89" s="130"/>
      <c r="AA89" s="130"/>
      <c r="AB89" s="130"/>
      <c r="AC89" s="130"/>
      <c r="AD89" s="130"/>
      <c r="AE89" s="130"/>
      <c r="AF89" s="130"/>
      <c r="AG89" s="130"/>
      <c r="AH89" s="130"/>
      <c r="AI89" s="130"/>
      <c r="AJ89" s="130"/>
      <c r="AK89" s="130"/>
      <c r="AL89" s="130"/>
      <c r="AM89" s="130"/>
      <c r="AN89" s="130"/>
      <c r="AO89" s="130"/>
      <c r="AP89" s="130"/>
      <c r="AQ89" s="130"/>
      <c r="AR89" s="130"/>
      <c r="AS89" s="130"/>
      <c r="AT89" s="130"/>
      <c r="AU89" s="130"/>
      <c r="AV89" s="130"/>
      <c r="AW89" s="130"/>
      <c r="AX89" s="130"/>
      <c r="AY89" s="130"/>
      <c r="AZ89" s="130"/>
      <c r="BA89" s="130"/>
      <c r="BB89" s="130"/>
      <c r="BC89" s="130"/>
      <c r="BD89" s="146" t="str">
        <f>C88</f>
        <v>Přídlažba silniční vysoká  ABK 50/25/10 přírodní</v>
      </c>
      <c r="BE89" s="130"/>
      <c r="BF89" s="130"/>
      <c r="BG89" s="130"/>
      <c r="BH89" s="130"/>
      <c r="BI89" s="130"/>
      <c r="BJ89" s="130"/>
      <c r="BK89" s="130"/>
    </row>
    <row r="90" spans="1:104" x14ac:dyDescent="0.2">
      <c r="A90" s="121">
        <v>43</v>
      </c>
      <c r="B90" s="122" t="s">
        <v>178</v>
      </c>
      <c r="C90" s="123" t="s">
        <v>179</v>
      </c>
      <c r="D90" s="124" t="s">
        <v>163</v>
      </c>
      <c r="E90" s="125">
        <v>185</v>
      </c>
      <c r="F90" s="126"/>
      <c r="G90" s="127">
        <f>E90*F90</f>
        <v>0</v>
      </c>
      <c r="H90" s="128">
        <v>8.2099999999968504E-2</v>
      </c>
      <c r="I90" s="129">
        <f>E90*H90</f>
        <v>15.188499999994173</v>
      </c>
      <c r="J90" s="128"/>
      <c r="K90" s="129">
        <f>E90*J90</f>
        <v>0</v>
      </c>
      <c r="O90" s="120"/>
      <c r="Z90" s="130"/>
      <c r="AA90" s="130">
        <v>3</v>
      </c>
      <c r="AB90" s="130">
        <v>1</v>
      </c>
      <c r="AC90" s="130">
        <v>59217472</v>
      </c>
      <c r="AD90" s="130"/>
      <c r="AE90" s="130"/>
      <c r="AF90" s="130"/>
      <c r="AG90" s="130"/>
      <c r="AH90" s="130"/>
      <c r="AI90" s="130"/>
      <c r="AJ90" s="130"/>
      <c r="AK90" s="130"/>
      <c r="AL90" s="130"/>
      <c r="AM90" s="130"/>
      <c r="AN90" s="130"/>
      <c r="AO90" s="130"/>
      <c r="AP90" s="130"/>
      <c r="AQ90" s="130"/>
      <c r="AR90" s="130"/>
      <c r="AS90" s="130"/>
      <c r="AT90" s="130"/>
      <c r="AU90" s="130"/>
      <c r="AV90" s="130"/>
      <c r="AW90" s="130"/>
      <c r="AX90" s="130"/>
      <c r="AY90" s="130"/>
      <c r="AZ90" s="130"/>
      <c r="BA90" s="130"/>
      <c r="BB90" s="130"/>
      <c r="BC90" s="130"/>
      <c r="BD90" s="130"/>
      <c r="BE90" s="130"/>
      <c r="BF90" s="130"/>
      <c r="BG90" s="130"/>
      <c r="BH90" s="130"/>
      <c r="BI90" s="130"/>
      <c r="BJ90" s="130"/>
      <c r="BK90" s="130"/>
      <c r="CA90" s="130">
        <v>3</v>
      </c>
      <c r="CB90" s="130">
        <v>1</v>
      </c>
      <c r="CZ90" s="82">
        <v>1</v>
      </c>
    </row>
    <row r="91" spans="1:104" x14ac:dyDescent="0.2">
      <c r="A91" s="121">
        <v>44</v>
      </c>
      <c r="B91" s="122" t="s">
        <v>180</v>
      </c>
      <c r="C91" s="123" t="s">
        <v>181</v>
      </c>
      <c r="D91" s="124" t="s">
        <v>163</v>
      </c>
      <c r="E91" s="125">
        <v>64</v>
      </c>
      <c r="F91" s="126"/>
      <c r="G91" s="127">
        <f>E91*F91</f>
        <v>0</v>
      </c>
      <c r="H91" s="128">
        <v>4.8299999999983398E-2</v>
      </c>
      <c r="I91" s="129">
        <f>E91*H91</f>
        <v>3.0911999999989375</v>
      </c>
      <c r="J91" s="128"/>
      <c r="K91" s="129">
        <f>E91*J91</f>
        <v>0</v>
      </c>
      <c r="O91" s="120"/>
      <c r="Z91" s="130"/>
      <c r="AA91" s="130">
        <v>3</v>
      </c>
      <c r="AB91" s="130">
        <v>1</v>
      </c>
      <c r="AC91" s="130">
        <v>59217476</v>
      </c>
      <c r="AD91" s="130"/>
      <c r="AE91" s="130"/>
      <c r="AF91" s="130"/>
      <c r="AG91" s="130"/>
      <c r="AH91" s="130"/>
      <c r="AI91" s="130"/>
      <c r="AJ91" s="130"/>
      <c r="AK91" s="130"/>
      <c r="AL91" s="130"/>
      <c r="AM91" s="130"/>
      <c r="AN91" s="130"/>
      <c r="AO91" s="130"/>
      <c r="AP91" s="130"/>
      <c r="AQ91" s="130"/>
      <c r="AR91" s="130"/>
      <c r="AS91" s="130"/>
      <c r="AT91" s="130"/>
      <c r="AU91" s="130"/>
      <c r="AV91" s="130"/>
      <c r="AW91" s="130"/>
      <c r="AX91" s="130"/>
      <c r="AY91" s="130"/>
      <c r="AZ91" s="130"/>
      <c r="BA91" s="130"/>
      <c r="BB91" s="130"/>
      <c r="BC91" s="130"/>
      <c r="BD91" s="130"/>
      <c r="BE91" s="130"/>
      <c r="BF91" s="130"/>
      <c r="BG91" s="130"/>
      <c r="BH91" s="130"/>
      <c r="BI91" s="130"/>
      <c r="BJ91" s="130"/>
      <c r="BK91" s="130"/>
      <c r="CA91" s="130">
        <v>3</v>
      </c>
      <c r="CB91" s="130">
        <v>1</v>
      </c>
      <c r="CZ91" s="82">
        <v>1</v>
      </c>
    </row>
    <row r="92" spans="1:104" x14ac:dyDescent="0.2">
      <c r="A92" s="121">
        <v>45</v>
      </c>
      <c r="B92" s="122" t="s">
        <v>182</v>
      </c>
      <c r="C92" s="123" t="s">
        <v>183</v>
      </c>
      <c r="D92" s="124" t="s">
        <v>163</v>
      </c>
      <c r="E92" s="125">
        <v>6</v>
      </c>
      <c r="F92" s="126"/>
      <c r="G92" s="127">
        <f>E92*F92</f>
        <v>0</v>
      </c>
      <c r="H92" s="128">
        <v>0</v>
      </c>
      <c r="I92" s="129">
        <f>E92*H92</f>
        <v>0</v>
      </c>
      <c r="J92" s="128"/>
      <c r="K92" s="129">
        <f>E92*J92</f>
        <v>0</v>
      </c>
      <c r="O92" s="120"/>
      <c r="Z92" s="130"/>
      <c r="AA92" s="130">
        <v>3</v>
      </c>
      <c r="AB92" s="130">
        <v>1</v>
      </c>
      <c r="AC92" s="130">
        <v>59217480</v>
      </c>
      <c r="AD92" s="130"/>
      <c r="AE92" s="130"/>
      <c r="AF92" s="130"/>
      <c r="AG92" s="130"/>
      <c r="AH92" s="130"/>
      <c r="AI92" s="130"/>
      <c r="AJ92" s="130"/>
      <c r="AK92" s="130"/>
      <c r="AL92" s="130"/>
      <c r="AM92" s="130"/>
      <c r="AN92" s="130"/>
      <c r="AO92" s="130"/>
      <c r="AP92" s="130"/>
      <c r="AQ92" s="130"/>
      <c r="AR92" s="130"/>
      <c r="AS92" s="130"/>
      <c r="AT92" s="130"/>
      <c r="AU92" s="130"/>
      <c r="AV92" s="130"/>
      <c r="AW92" s="130"/>
      <c r="AX92" s="130"/>
      <c r="AY92" s="130"/>
      <c r="AZ92" s="130"/>
      <c r="BA92" s="130"/>
      <c r="BB92" s="130"/>
      <c r="BC92" s="130"/>
      <c r="BD92" s="130"/>
      <c r="BE92" s="130"/>
      <c r="BF92" s="130"/>
      <c r="BG92" s="130"/>
      <c r="BH92" s="130"/>
      <c r="BI92" s="130"/>
      <c r="BJ92" s="130"/>
      <c r="BK92" s="130"/>
      <c r="CA92" s="130">
        <v>3</v>
      </c>
      <c r="CB92" s="130">
        <v>1</v>
      </c>
      <c r="CZ92" s="82">
        <v>1</v>
      </c>
    </row>
    <row r="93" spans="1:104" x14ac:dyDescent="0.2">
      <c r="A93" s="121">
        <v>46</v>
      </c>
      <c r="B93" s="122" t="s">
        <v>184</v>
      </c>
      <c r="C93" s="123" t="s">
        <v>185</v>
      </c>
      <c r="D93" s="124" t="s">
        <v>163</v>
      </c>
      <c r="E93" s="125">
        <v>7</v>
      </c>
      <c r="F93" s="126"/>
      <c r="G93" s="127">
        <f>E93*F93</f>
        <v>0</v>
      </c>
      <c r="H93" s="128">
        <v>6.7000000000007304E-2</v>
      </c>
      <c r="I93" s="129">
        <f>E93*H93</f>
        <v>0.46900000000005115</v>
      </c>
      <c r="J93" s="128"/>
      <c r="K93" s="129">
        <f>E93*J93</f>
        <v>0</v>
      </c>
      <c r="O93" s="120"/>
      <c r="Z93" s="130"/>
      <c r="AA93" s="130">
        <v>3</v>
      </c>
      <c r="AB93" s="130">
        <v>1</v>
      </c>
      <c r="AC93" s="130">
        <v>59217481</v>
      </c>
      <c r="AD93" s="130"/>
      <c r="AE93" s="130"/>
      <c r="AF93" s="130"/>
      <c r="AG93" s="130"/>
      <c r="AH93" s="130"/>
      <c r="AI93" s="130"/>
      <c r="AJ93" s="130"/>
      <c r="AK93" s="130"/>
      <c r="AL93" s="130"/>
      <c r="AM93" s="130"/>
      <c r="AN93" s="130"/>
      <c r="AO93" s="130"/>
      <c r="AP93" s="130"/>
      <c r="AQ93" s="130"/>
      <c r="AR93" s="130"/>
      <c r="AS93" s="130"/>
      <c r="AT93" s="130"/>
      <c r="AU93" s="130"/>
      <c r="AV93" s="130"/>
      <c r="AW93" s="130"/>
      <c r="AX93" s="130"/>
      <c r="AY93" s="130"/>
      <c r="AZ93" s="130"/>
      <c r="BA93" s="130"/>
      <c r="BB93" s="130"/>
      <c r="BC93" s="130"/>
      <c r="BD93" s="130"/>
      <c r="BE93" s="130"/>
      <c r="BF93" s="130"/>
      <c r="BG93" s="130"/>
      <c r="BH93" s="130"/>
      <c r="BI93" s="130"/>
      <c r="BJ93" s="130"/>
      <c r="BK93" s="130"/>
      <c r="CA93" s="130">
        <v>3</v>
      </c>
      <c r="CB93" s="130">
        <v>1</v>
      </c>
      <c r="CZ93" s="82">
        <v>1</v>
      </c>
    </row>
    <row r="94" spans="1:104" x14ac:dyDescent="0.2">
      <c r="A94" s="147" t="s">
        <v>36</v>
      </c>
      <c r="B94" s="148" t="s">
        <v>157</v>
      </c>
      <c r="C94" s="149" t="s">
        <v>158</v>
      </c>
      <c r="D94" s="150"/>
      <c r="E94" s="151"/>
      <c r="F94" s="151"/>
      <c r="G94" s="152">
        <f>SUM(G78:G93)</f>
        <v>0</v>
      </c>
      <c r="H94" s="153"/>
      <c r="I94" s="154">
        <f>SUM(I78:I93)</f>
        <v>125.15825999999933</v>
      </c>
      <c r="J94" s="155"/>
      <c r="K94" s="154">
        <f>SUM(K78:K93)</f>
        <v>-0.26400000000012358</v>
      </c>
      <c r="O94" s="120"/>
      <c r="X94" s="156">
        <f>K94</f>
        <v>-0.26400000000012358</v>
      </c>
      <c r="Y94" s="156">
        <f>I94</f>
        <v>125.15825999999933</v>
      </c>
      <c r="Z94" s="157">
        <f>G94</f>
        <v>0</v>
      </c>
      <c r="AA94" s="130"/>
      <c r="AB94" s="130"/>
      <c r="AC94" s="130"/>
      <c r="AD94" s="130"/>
      <c r="AE94" s="130"/>
      <c r="AF94" s="130"/>
      <c r="AG94" s="130"/>
      <c r="AH94" s="130"/>
      <c r="AI94" s="130"/>
      <c r="AJ94" s="130"/>
      <c r="AK94" s="130"/>
      <c r="AL94" s="130"/>
      <c r="AM94" s="130"/>
      <c r="AN94" s="130"/>
      <c r="AO94" s="130"/>
      <c r="AP94" s="130"/>
      <c r="AQ94" s="130"/>
      <c r="AR94" s="130"/>
      <c r="AS94" s="130"/>
      <c r="AT94" s="130"/>
      <c r="AU94" s="130"/>
      <c r="AV94" s="130"/>
      <c r="AW94" s="130"/>
      <c r="AX94" s="130"/>
      <c r="AY94" s="130"/>
      <c r="AZ94" s="130"/>
      <c r="BA94" s="158"/>
      <c r="BB94" s="158"/>
      <c r="BC94" s="158"/>
      <c r="BD94" s="158"/>
      <c r="BE94" s="158"/>
      <c r="BF94" s="158"/>
      <c r="BG94" s="130"/>
      <c r="BH94" s="130"/>
      <c r="BI94" s="130"/>
      <c r="BJ94" s="130"/>
      <c r="BK94" s="130"/>
    </row>
    <row r="95" spans="1:104" ht="14.25" customHeight="1" x14ac:dyDescent="0.2">
      <c r="A95" s="110" t="s">
        <v>32</v>
      </c>
      <c r="B95" s="111" t="s">
        <v>186</v>
      </c>
      <c r="C95" s="112" t="s">
        <v>187</v>
      </c>
      <c r="D95" s="113"/>
      <c r="E95" s="114"/>
      <c r="F95" s="114"/>
      <c r="G95" s="115"/>
      <c r="H95" s="116"/>
      <c r="I95" s="117"/>
      <c r="J95" s="118"/>
      <c r="K95" s="119"/>
      <c r="O95" s="120"/>
    </row>
    <row r="96" spans="1:104" x14ac:dyDescent="0.2">
      <c r="A96" s="121">
        <v>47</v>
      </c>
      <c r="B96" s="122" t="s">
        <v>188</v>
      </c>
      <c r="C96" s="123" t="s">
        <v>189</v>
      </c>
      <c r="D96" s="124" t="s">
        <v>105</v>
      </c>
      <c r="E96" s="125">
        <v>129.20599999999999</v>
      </c>
      <c r="F96" s="126"/>
      <c r="G96" s="127">
        <f>E96*F96</f>
        <v>0</v>
      </c>
      <c r="H96" s="128">
        <v>0</v>
      </c>
      <c r="I96" s="129">
        <f>E96*H96</f>
        <v>0</v>
      </c>
      <c r="J96" s="128">
        <v>0</v>
      </c>
      <c r="K96" s="129">
        <f>E96*J96</f>
        <v>0</v>
      </c>
      <c r="O96" s="120"/>
      <c r="Z96" s="130"/>
      <c r="AA96" s="130">
        <v>1</v>
      </c>
      <c r="AB96" s="130">
        <v>10</v>
      </c>
      <c r="AC96" s="130">
        <v>10</v>
      </c>
      <c r="AD96" s="130"/>
      <c r="AE96" s="130"/>
      <c r="AF96" s="130"/>
      <c r="AG96" s="130"/>
      <c r="AH96" s="130"/>
      <c r="AI96" s="130"/>
      <c r="AJ96" s="130"/>
      <c r="AK96" s="130"/>
      <c r="AL96" s="130"/>
      <c r="AM96" s="130"/>
      <c r="AN96" s="130"/>
      <c r="AO96" s="130"/>
      <c r="AP96" s="130"/>
      <c r="AQ96" s="130"/>
      <c r="AR96" s="130"/>
      <c r="AS96" s="130"/>
      <c r="AT96" s="130"/>
      <c r="AU96" s="130"/>
      <c r="AV96" s="130"/>
      <c r="AW96" s="130"/>
      <c r="AX96" s="130"/>
      <c r="AY96" s="130"/>
      <c r="AZ96" s="130"/>
      <c r="BA96" s="130"/>
      <c r="BB96" s="130"/>
      <c r="BC96" s="130"/>
      <c r="BD96" s="130"/>
      <c r="BE96" s="130"/>
      <c r="BF96" s="130"/>
      <c r="BG96" s="130"/>
      <c r="BH96" s="130"/>
      <c r="BI96" s="130"/>
      <c r="BJ96" s="130"/>
      <c r="BK96" s="130"/>
      <c r="CA96" s="130">
        <v>1</v>
      </c>
      <c r="CB96" s="130">
        <v>10</v>
      </c>
      <c r="CZ96" s="82">
        <v>1</v>
      </c>
    </row>
    <row r="97" spans="1:104" x14ac:dyDescent="0.2">
      <c r="A97" s="121">
        <v>48</v>
      </c>
      <c r="B97" s="122" t="s">
        <v>190</v>
      </c>
      <c r="C97" s="123" t="s">
        <v>191</v>
      </c>
      <c r="D97" s="124" t="s">
        <v>54</v>
      </c>
      <c r="E97" s="125">
        <v>38.6</v>
      </c>
      <c r="F97" s="126"/>
      <c r="G97" s="127">
        <f>E97*F97</f>
        <v>0</v>
      </c>
      <c r="H97" s="128">
        <v>0</v>
      </c>
      <c r="I97" s="129">
        <f>E97*H97</f>
        <v>0</v>
      </c>
      <c r="J97" s="128">
        <v>0</v>
      </c>
      <c r="K97" s="129">
        <f>E97*J97</f>
        <v>0</v>
      </c>
      <c r="O97" s="120"/>
      <c r="Z97" s="130"/>
      <c r="AA97" s="130">
        <v>1</v>
      </c>
      <c r="AB97" s="130">
        <v>1</v>
      </c>
      <c r="AC97" s="130">
        <v>1</v>
      </c>
      <c r="AD97" s="130"/>
      <c r="AE97" s="130"/>
      <c r="AF97" s="130"/>
      <c r="AG97" s="130"/>
      <c r="AH97" s="130"/>
      <c r="AI97" s="130"/>
      <c r="AJ97" s="130"/>
      <c r="AK97" s="130"/>
      <c r="AL97" s="130"/>
      <c r="AM97" s="130"/>
      <c r="AN97" s="130"/>
      <c r="AO97" s="130"/>
      <c r="AP97" s="130"/>
      <c r="AQ97" s="130"/>
      <c r="AR97" s="130"/>
      <c r="AS97" s="130"/>
      <c r="AT97" s="130"/>
      <c r="AU97" s="130"/>
      <c r="AV97" s="130"/>
      <c r="AW97" s="130"/>
      <c r="AX97" s="130"/>
      <c r="AY97" s="130"/>
      <c r="AZ97" s="130"/>
      <c r="BA97" s="130"/>
      <c r="BB97" s="130"/>
      <c r="BC97" s="130"/>
      <c r="BD97" s="130"/>
      <c r="BE97" s="130"/>
      <c r="BF97" s="130"/>
      <c r="BG97" s="130"/>
      <c r="BH97" s="130"/>
      <c r="BI97" s="130"/>
      <c r="BJ97" s="130"/>
      <c r="BK97" s="130"/>
      <c r="CA97" s="130">
        <v>1</v>
      </c>
      <c r="CB97" s="130">
        <v>1</v>
      </c>
      <c r="CZ97" s="82">
        <v>1</v>
      </c>
    </row>
    <row r="98" spans="1:104" ht="22.5" x14ac:dyDescent="0.2">
      <c r="A98" s="121">
        <v>49</v>
      </c>
      <c r="B98" s="122" t="s">
        <v>192</v>
      </c>
      <c r="C98" s="123" t="s">
        <v>193</v>
      </c>
      <c r="D98" s="124" t="s">
        <v>105</v>
      </c>
      <c r="E98" s="125">
        <v>117.755</v>
      </c>
      <c r="F98" s="126"/>
      <c r="G98" s="127">
        <f>E98*F98</f>
        <v>0</v>
      </c>
      <c r="H98" s="128">
        <v>0</v>
      </c>
      <c r="I98" s="129">
        <f>E98*H98</f>
        <v>0</v>
      </c>
      <c r="J98" s="128">
        <v>0</v>
      </c>
      <c r="K98" s="129">
        <f>E98*J98</f>
        <v>0</v>
      </c>
      <c r="O98" s="120"/>
      <c r="Z98" s="130"/>
      <c r="AA98" s="130">
        <v>1</v>
      </c>
      <c r="AB98" s="130">
        <v>10</v>
      </c>
      <c r="AC98" s="130">
        <v>10</v>
      </c>
      <c r="AD98" s="130"/>
      <c r="AE98" s="130"/>
      <c r="AF98" s="130"/>
      <c r="AG98" s="130"/>
      <c r="AH98" s="130"/>
      <c r="AI98" s="130"/>
      <c r="AJ98" s="130"/>
      <c r="AK98" s="130"/>
      <c r="AL98" s="130"/>
      <c r="AM98" s="130"/>
      <c r="AN98" s="130"/>
      <c r="AO98" s="130"/>
      <c r="AP98" s="130"/>
      <c r="AQ98" s="130"/>
      <c r="AR98" s="130"/>
      <c r="AS98" s="130"/>
      <c r="AT98" s="130"/>
      <c r="AU98" s="130"/>
      <c r="AV98" s="130"/>
      <c r="AW98" s="130"/>
      <c r="AX98" s="130"/>
      <c r="AY98" s="130"/>
      <c r="AZ98" s="130"/>
      <c r="BA98" s="130"/>
      <c r="BB98" s="130"/>
      <c r="BC98" s="130"/>
      <c r="BD98" s="130"/>
      <c r="BE98" s="130"/>
      <c r="BF98" s="130"/>
      <c r="BG98" s="130"/>
      <c r="BH98" s="130"/>
      <c r="BI98" s="130"/>
      <c r="BJ98" s="130"/>
      <c r="BK98" s="130"/>
      <c r="CA98" s="130">
        <v>1</v>
      </c>
      <c r="CB98" s="130">
        <v>10</v>
      </c>
      <c r="CZ98" s="82">
        <v>1</v>
      </c>
    </row>
    <row r="99" spans="1:104" x14ac:dyDescent="0.2">
      <c r="A99" s="147" t="s">
        <v>36</v>
      </c>
      <c r="B99" s="148" t="s">
        <v>186</v>
      </c>
      <c r="C99" s="149" t="s">
        <v>187</v>
      </c>
      <c r="D99" s="150"/>
      <c r="E99" s="151"/>
      <c r="F99" s="151"/>
      <c r="G99" s="152">
        <f>SUM(G95:G98)</f>
        <v>0</v>
      </c>
      <c r="H99" s="153"/>
      <c r="I99" s="154">
        <f>SUM(I95:I98)</f>
        <v>0</v>
      </c>
      <c r="J99" s="155"/>
      <c r="K99" s="154">
        <f>SUM(K95:K98)</f>
        <v>0</v>
      </c>
      <c r="O99" s="120"/>
      <c r="X99" s="156">
        <f>K99</f>
        <v>0</v>
      </c>
      <c r="Y99" s="156">
        <f>I99</f>
        <v>0</v>
      </c>
      <c r="Z99" s="157">
        <f>G99</f>
        <v>0</v>
      </c>
      <c r="AA99" s="130"/>
      <c r="AB99" s="130"/>
      <c r="AC99" s="130"/>
      <c r="AD99" s="130"/>
      <c r="AE99" s="130"/>
      <c r="AF99" s="130"/>
      <c r="AG99" s="130"/>
      <c r="AH99" s="130"/>
      <c r="AI99" s="130"/>
      <c r="AJ99" s="130"/>
      <c r="AK99" s="130"/>
      <c r="AL99" s="130"/>
      <c r="AM99" s="130"/>
      <c r="AN99" s="130"/>
      <c r="AO99" s="130"/>
      <c r="AP99" s="130"/>
      <c r="AQ99" s="130"/>
      <c r="AR99" s="130"/>
      <c r="AS99" s="130"/>
      <c r="AT99" s="130"/>
      <c r="AU99" s="130"/>
      <c r="AV99" s="130"/>
      <c r="AW99" s="130"/>
      <c r="AX99" s="130"/>
      <c r="AY99" s="130"/>
      <c r="AZ99" s="130"/>
      <c r="BA99" s="158"/>
      <c r="BB99" s="158"/>
      <c r="BC99" s="158"/>
      <c r="BD99" s="158"/>
      <c r="BE99" s="158"/>
      <c r="BF99" s="158"/>
      <c r="BG99" s="130"/>
      <c r="BH99" s="130"/>
      <c r="BI99" s="130"/>
      <c r="BJ99" s="130"/>
      <c r="BK99" s="130"/>
    </row>
    <row r="100" spans="1:104" ht="14.25" customHeight="1" x14ac:dyDescent="0.2">
      <c r="A100" s="110" t="s">
        <v>32</v>
      </c>
      <c r="B100" s="111" t="s">
        <v>194</v>
      </c>
      <c r="C100" s="112" t="s">
        <v>195</v>
      </c>
      <c r="D100" s="113"/>
      <c r="E100" s="114"/>
      <c r="F100" s="114"/>
      <c r="G100" s="115"/>
      <c r="H100" s="116"/>
      <c r="I100" s="117"/>
      <c r="J100" s="118"/>
      <c r="K100" s="119"/>
      <c r="O100" s="120"/>
    </row>
    <row r="101" spans="1:104" x14ac:dyDescent="0.2">
      <c r="A101" s="121">
        <v>50</v>
      </c>
      <c r="B101" s="122" t="s">
        <v>196</v>
      </c>
      <c r="C101" s="123" t="s">
        <v>197</v>
      </c>
      <c r="D101" s="124" t="s">
        <v>105</v>
      </c>
      <c r="E101" s="125">
        <v>246.96100000000001</v>
      </c>
      <c r="F101" s="126"/>
      <c r="G101" s="127">
        <f>E101*F101</f>
        <v>0</v>
      </c>
      <c r="H101" s="128">
        <v>0</v>
      </c>
      <c r="I101" s="129">
        <f>E101*H101</f>
        <v>0</v>
      </c>
      <c r="J101" s="128">
        <v>0</v>
      </c>
      <c r="K101" s="129">
        <f>E101*J101</f>
        <v>0</v>
      </c>
      <c r="O101" s="120"/>
      <c r="Z101" s="130"/>
      <c r="AA101" s="130">
        <v>1</v>
      </c>
      <c r="AB101" s="130">
        <v>3</v>
      </c>
      <c r="AC101" s="130">
        <v>3</v>
      </c>
      <c r="AD101" s="130"/>
      <c r="AE101" s="130"/>
      <c r="AF101" s="130"/>
      <c r="AG101" s="130"/>
      <c r="AH101" s="130"/>
      <c r="AI101" s="130"/>
      <c r="AJ101" s="130"/>
      <c r="AK101" s="130"/>
      <c r="AL101" s="130"/>
      <c r="AM101" s="130"/>
      <c r="AN101" s="130"/>
      <c r="AO101" s="130"/>
      <c r="AP101" s="130"/>
      <c r="AQ101" s="130"/>
      <c r="AR101" s="130"/>
      <c r="AS101" s="130"/>
      <c r="AT101" s="130"/>
      <c r="AU101" s="130"/>
      <c r="AV101" s="130"/>
      <c r="AW101" s="130"/>
      <c r="AX101" s="130"/>
      <c r="AY101" s="130"/>
      <c r="AZ101" s="130"/>
      <c r="BA101" s="130"/>
      <c r="BB101" s="130"/>
      <c r="BC101" s="130"/>
      <c r="BD101" s="130"/>
      <c r="BE101" s="130"/>
      <c r="BF101" s="130"/>
      <c r="BG101" s="130"/>
      <c r="BH101" s="130"/>
      <c r="BI101" s="130"/>
      <c r="BJ101" s="130"/>
      <c r="BK101" s="130"/>
      <c r="CA101" s="130">
        <v>1</v>
      </c>
      <c r="CB101" s="130">
        <v>3</v>
      </c>
      <c r="CZ101" s="82">
        <v>1</v>
      </c>
    </row>
    <row r="102" spans="1:104" x14ac:dyDescent="0.2">
      <c r="A102" s="121">
        <v>51</v>
      </c>
      <c r="B102" s="122" t="s">
        <v>198</v>
      </c>
      <c r="C102" s="123" t="s">
        <v>199</v>
      </c>
      <c r="D102" s="124" t="s">
        <v>105</v>
      </c>
      <c r="E102" s="125">
        <v>2222.65</v>
      </c>
      <c r="F102" s="126"/>
      <c r="G102" s="127">
        <f>E102*F102</f>
        <v>0</v>
      </c>
      <c r="H102" s="128">
        <v>0</v>
      </c>
      <c r="I102" s="129">
        <f>E102*H102</f>
        <v>0</v>
      </c>
      <c r="J102" s="128">
        <v>0</v>
      </c>
      <c r="K102" s="129">
        <f>E102*J102</f>
        <v>0</v>
      </c>
      <c r="O102" s="120"/>
      <c r="Z102" s="130"/>
      <c r="AA102" s="130">
        <v>1</v>
      </c>
      <c r="AB102" s="130">
        <v>3</v>
      </c>
      <c r="AC102" s="130">
        <v>3</v>
      </c>
      <c r="AD102" s="130"/>
      <c r="AE102" s="130"/>
      <c r="AF102" s="130"/>
      <c r="AG102" s="130"/>
      <c r="AH102" s="130"/>
      <c r="AI102" s="130"/>
      <c r="AJ102" s="130"/>
      <c r="AK102" s="130"/>
      <c r="AL102" s="130"/>
      <c r="AM102" s="130"/>
      <c r="AN102" s="130"/>
      <c r="AO102" s="130"/>
      <c r="AP102" s="130"/>
      <c r="AQ102" s="130"/>
      <c r="AR102" s="130"/>
      <c r="AS102" s="130"/>
      <c r="AT102" s="130"/>
      <c r="AU102" s="130"/>
      <c r="AV102" s="130"/>
      <c r="AW102" s="130"/>
      <c r="AX102" s="130"/>
      <c r="AY102" s="130"/>
      <c r="AZ102" s="130"/>
      <c r="BA102" s="130"/>
      <c r="BB102" s="130"/>
      <c r="BC102" s="130"/>
      <c r="BD102" s="130"/>
      <c r="BE102" s="130"/>
      <c r="BF102" s="130"/>
      <c r="BG102" s="130"/>
      <c r="BH102" s="130"/>
      <c r="BI102" s="130"/>
      <c r="BJ102" s="130"/>
      <c r="BK102" s="130"/>
      <c r="CA102" s="130">
        <v>1</v>
      </c>
      <c r="CB102" s="130">
        <v>3</v>
      </c>
      <c r="CZ102" s="82">
        <v>1</v>
      </c>
    </row>
    <row r="103" spans="1:104" x14ac:dyDescent="0.2">
      <c r="A103" s="121">
        <v>52</v>
      </c>
      <c r="B103" s="122" t="s">
        <v>200</v>
      </c>
      <c r="C103" s="123" t="s">
        <v>201</v>
      </c>
      <c r="D103" s="124" t="s">
        <v>105</v>
      </c>
      <c r="E103" s="125">
        <v>246.96100000000001</v>
      </c>
      <c r="F103" s="126"/>
      <c r="G103" s="127">
        <f>E103*F103</f>
        <v>0</v>
      </c>
      <c r="H103" s="128">
        <v>0</v>
      </c>
      <c r="I103" s="129">
        <f>E103*H103</f>
        <v>0</v>
      </c>
      <c r="J103" s="128">
        <v>0</v>
      </c>
      <c r="K103" s="129">
        <f>E103*J103</f>
        <v>0</v>
      </c>
      <c r="O103" s="120"/>
      <c r="Z103" s="130"/>
      <c r="AA103" s="130">
        <v>1</v>
      </c>
      <c r="AB103" s="130">
        <v>3</v>
      </c>
      <c r="AC103" s="130">
        <v>3</v>
      </c>
      <c r="AD103" s="130"/>
      <c r="AE103" s="130"/>
      <c r="AF103" s="130"/>
      <c r="AG103" s="130"/>
      <c r="AH103" s="130"/>
      <c r="AI103" s="130"/>
      <c r="AJ103" s="130"/>
      <c r="AK103" s="130"/>
      <c r="AL103" s="130"/>
      <c r="AM103" s="130"/>
      <c r="AN103" s="130"/>
      <c r="AO103" s="130"/>
      <c r="AP103" s="130"/>
      <c r="AQ103" s="130"/>
      <c r="AR103" s="130"/>
      <c r="AS103" s="130"/>
      <c r="AT103" s="130"/>
      <c r="AU103" s="130"/>
      <c r="AV103" s="130"/>
      <c r="AW103" s="130"/>
      <c r="AX103" s="130"/>
      <c r="AY103" s="130"/>
      <c r="AZ103" s="130"/>
      <c r="BA103" s="130"/>
      <c r="BB103" s="130"/>
      <c r="BC103" s="130"/>
      <c r="BD103" s="130"/>
      <c r="BE103" s="130"/>
      <c r="BF103" s="130"/>
      <c r="BG103" s="130"/>
      <c r="BH103" s="130"/>
      <c r="BI103" s="130"/>
      <c r="BJ103" s="130"/>
      <c r="BK103" s="130"/>
      <c r="CA103" s="130">
        <v>1</v>
      </c>
      <c r="CB103" s="130">
        <v>3</v>
      </c>
      <c r="CZ103" s="82">
        <v>1</v>
      </c>
    </row>
    <row r="104" spans="1:104" x14ac:dyDescent="0.2">
      <c r="A104" s="147" t="s">
        <v>36</v>
      </c>
      <c r="B104" s="148" t="s">
        <v>194</v>
      </c>
      <c r="C104" s="149" t="s">
        <v>195</v>
      </c>
      <c r="D104" s="150"/>
      <c r="E104" s="151"/>
      <c r="F104" s="151"/>
      <c r="G104" s="152">
        <f>SUM(G100:G103)</f>
        <v>0</v>
      </c>
      <c r="H104" s="153"/>
      <c r="I104" s="154">
        <f>SUM(I100:I103)</f>
        <v>0</v>
      </c>
      <c r="J104" s="155"/>
      <c r="K104" s="154">
        <f>SUM(K100:K103)</f>
        <v>0</v>
      </c>
      <c r="O104" s="120"/>
      <c r="X104" s="156">
        <f>K104</f>
        <v>0</v>
      </c>
      <c r="Y104" s="156">
        <f>I104</f>
        <v>0</v>
      </c>
      <c r="Z104" s="157">
        <f>G104</f>
        <v>0</v>
      </c>
      <c r="AA104" s="130"/>
      <c r="AB104" s="130"/>
      <c r="AC104" s="130"/>
      <c r="AD104" s="130"/>
      <c r="AE104" s="130"/>
      <c r="AF104" s="130"/>
      <c r="AG104" s="130"/>
      <c r="AH104" s="130"/>
      <c r="AI104" s="130"/>
      <c r="AJ104" s="130"/>
      <c r="AK104" s="130"/>
      <c r="AL104" s="130"/>
      <c r="AM104" s="130"/>
      <c r="AN104" s="130"/>
      <c r="AO104" s="130"/>
      <c r="AP104" s="130"/>
      <c r="AQ104" s="130"/>
      <c r="AR104" s="130"/>
      <c r="AS104" s="130"/>
      <c r="AT104" s="130"/>
      <c r="AU104" s="130"/>
      <c r="AV104" s="130"/>
      <c r="AW104" s="130"/>
      <c r="AX104" s="130"/>
      <c r="AY104" s="130"/>
      <c r="AZ104" s="130"/>
      <c r="BA104" s="158"/>
      <c r="BB104" s="158"/>
      <c r="BC104" s="158"/>
      <c r="BD104" s="158"/>
      <c r="BE104" s="158"/>
      <c r="BF104" s="158"/>
      <c r="BG104" s="130"/>
      <c r="BH104" s="130"/>
      <c r="BI104" s="130"/>
      <c r="BJ104" s="130"/>
      <c r="BK104" s="130"/>
    </row>
    <row r="105" spans="1:104" x14ac:dyDescent="0.2">
      <c r="A105" s="159" t="s">
        <v>37</v>
      </c>
      <c r="B105" s="160" t="s">
        <v>38</v>
      </c>
      <c r="C105" s="161"/>
      <c r="D105" s="162"/>
      <c r="E105" s="163"/>
      <c r="F105" s="163"/>
      <c r="G105" s="164">
        <f>SUM(Z7:Z105)</f>
        <v>0</v>
      </c>
      <c r="H105" s="165"/>
      <c r="I105" s="166">
        <f>SUM(Y7:Y105)</f>
        <v>390.64038900006244</v>
      </c>
      <c r="J105" s="165"/>
      <c r="K105" s="166">
        <f>SUM(X7:X105)</f>
        <v>-294.13839999999078</v>
      </c>
      <c r="O105" s="120"/>
      <c r="BA105" s="167"/>
      <c r="BB105" s="167"/>
      <c r="BC105" s="167"/>
      <c r="BD105" s="167"/>
      <c r="BE105" s="167"/>
      <c r="BF105" s="167"/>
    </row>
    <row r="106" spans="1:104" x14ac:dyDescent="0.2">
      <c r="E106" s="82"/>
    </row>
    <row r="107" spans="1:104" x14ac:dyDescent="0.2">
      <c r="A107" s="168"/>
      <c r="E107" s="82"/>
    </row>
    <row r="108" spans="1:104" x14ac:dyDescent="0.2">
      <c r="A108" s="169"/>
      <c r="B108" s="170"/>
      <c r="C108" s="171" t="s">
        <v>39</v>
      </c>
      <c r="D108" s="170"/>
      <c r="E108" s="172"/>
      <c r="F108" s="170"/>
      <c r="G108" s="173" t="s">
        <v>40</v>
      </c>
    </row>
    <row r="109" spans="1:104" x14ac:dyDescent="0.2">
      <c r="A109" s="174"/>
      <c r="B109" s="175"/>
      <c r="C109" s="176" t="s">
        <v>202</v>
      </c>
      <c r="D109" s="177"/>
      <c r="E109" s="178"/>
      <c r="F109" s="178"/>
      <c r="G109" s="179">
        <v>0</v>
      </c>
    </row>
    <row r="110" spans="1:104" x14ac:dyDescent="0.2">
      <c r="A110" s="174"/>
      <c r="B110" s="175"/>
      <c r="C110" s="176" t="s">
        <v>41</v>
      </c>
      <c r="D110" s="177"/>
      <c r="E110" s="178"/>
      <c r="F110" s="178"/>
      <c r="G110" s="179">
        <v>0</v>
      </c>
    </row>
    <row r="111" spans="1:104" x14ac:dyDescent="0.2">
      <c r="A111" s="174"/>
      <c r="B111" s="175"/>
      <c r="C111" s="176" t="s">
        <v>42</v>
      </c>
      <c r="D111" s="177"/>
      <c r="E111" s="178"/>
      <c r="F111" s="178"/>
      <c r="G111" s="179">
        <v>0</v>
      </c>
    </row>
    <row r="112" spans="1:104" x14ac:dyDescent="0.2">
      <c r="A112" s="174"/>
      <c r="B112" s="175"/>
      <c r="C112" s="176" t="s">
        <v>43</v>
      </c>
      <c r="D112" s="177"/>
      <c r="E112" s="178"/>
      <c r="F112" s="178"/>
      <c r="G112" s="179">
        <v>0</v>
      </c>
    </row>
    <row r="113" spans="1:7" x14ac:dyDescent="0.2">
      <c r="A113" s="174"/>
      <c r="B113" s="175"/>
      <c r="C113" s="176" t="s">
        <v>44</v>
      </c>
      <c r="D113" s="177"/>
      <c r="E113" s="178"/>
      <c r="F113" s="178"/>
      <c r="G113" s="179">
        <v>0</v>
      </c>
    </row>
    <row r="114" spans="1:7" x14ac:dyDescent="0.2">
      <c r="A114" s="174"/>
      <c r="B114" s="175"/>
      <c r="C114" s="176" t="s">
        <v>45</v>
      </c>
      <c r="D114" s="177"/>
      <c r="E114" s="178"/>
      <c r="F114" s="178"/>
      <c r="G114" s="179">
        <v>0</v>
      </c>
    </row>
    <row r="115" spans="1:7" x14ac:dyDescent="0.2">
      <c r="A115" s="174"/>
      <c r="B115" s="175"/>
      <c r="C115" s="176" t="s">
        <v>46</v>
      </c>
      <c r="D115" s="177"/>
      <c r="E115" s="178"/>
      <c r="F115" s="178"/>
      <c r="G115" s="179">
        <v>0</v>
      </c>
    </row>
    <row r="116" spans="1:7" x14ac:dyDescent="0.2">
      <c r="A116" s="174"/>
      <c r="B116" s="175"/>
      <c r="C116" s="176" t="s">
        <v>47</v>
      </c>
      <c r="D116" s="177"/>
      <c r="E116" s="178"/>
      <c r="F116" s="178"/>
      <c r="G116" s="179">
        <v>0</v>
      </c>
    </row>
    <row r="117" spans="1:7" x14ac:dyDescent="0.2">
      <c r="A117" s="180"/>
      <c r="B117" s="181" t="s">
        <v>40</v>
      </c>
      <c r="C117" s="182"/>
      <c r="D117" s="183"/>
      <c r="E117" s="184"/>
      <c r="F117" s="184"/>
      <c r="G117" s="185">
        <f>SUM(G109:G116)</f>
        <v>0</v>
      </c>
    </row>
    <row r="118" spans="1:7" x14ac:dyDescent="0.2">
      <c r="E118" s="82"/>
    </row>
    <row r="119" spans="1:7" x14ac:dyDescent="0.2">
      <c r="E119" s="82"/>
    </row>
    <row r="120" spans="1:7" x14ac:dyDescent="0.2">
      <c r="E120" s="82"/>
    </row>
    <row r="121" spans="1:7" x14ac:dyDescent="0.2">
      <c r="C121" s="144"/>
      <c r="E121" s="82"/>
    </row>
    <row r="122" spans="1:7" x14ac:dyDescent="0.2">
      <c r="E122" s="82"/>
    </row>
    <row r="123" spans="1:7" x14ac:dyDescent="0.2">
      <c r="E123" s="82"/>
    </row>
    <row r="124" spans="1:7" x14ac:dyDescent="0.2">
      <c r="E124" s="82"/>
    </row>
    <row r="125" spans="1:7" x14ac:dyDescent="0.2">
      <c r="E125" s="82"/>
    </row>
    <row r="126" spans="1:7" x14ac:dyDescent="0.2">
      <c r="E126" s="82"/>
    </row>
    <row r="127" spans="1:7" x14ac:dyDescent="0.2">
      <c r="E127" s="82"/>
    </row>
    <row r="128" spans="1:7" x14ac:dyDescent="0.2">
      <c r="E128" s="82"/>
    </row>
    <row r="129" spans="1:7" x14ac:dyDescent="0.2">
      <c r="E129" s="82"/>
    </row>
    <row r="130" spans="1:7" x14ac:dyDescent="0.2">
      <c r="E130" s="82"/>
    </row>
    <row r="131" spans="1:7" x14ac:dyDescent="0.2">
      <c r="E131" s="82"/>
    </row>
    <row r="132" spans="1:7" x14ac:dyDescent="0.2">
      <c r="E132" s="82"/>
    </row>
    <row r="133" spans="1:7" x14ac:dyDescent="0.2">
      <c r="E133" s="82"/>
    </row>
    <row r="134" spans="1:7" x14ac:dyDescent="0.2">
      <c r="E134" s="82"/>
    </row>
    <row r="135" spans="1:7" x14ac:dyDescent="0.2">
      <c r="A135" s="144"/>
      <c r="B135" s="144"/>
      <c r="C135" s="144"/>
      <c r="D135" s="144"/>
      <c r="E135" s="144"/>
      <c r="F135" s="144"/>
      <c r="G135" s="144"/>
    </row>
    <row r="136" spans="1:7" x14ac:dyDescent="0.2">
      <c r="A136" s="144"/>
      <c r="B136" s="144"/>
      <c r="C136" s="144"/>
      <c r="D136" s="144"/>
      <c r="E136" s="144"/>
      <c r="F136" s="144"/>
      <c r="G136" s="144"/>
    </row>
    <row r="137" spans="1:7" x14ac:dyDescent="0.2">
      <c r="A137" s="144"/>
      <c r="B137" s="144"/>
      <c r="C137" s="144"/>
      <c r="D137" s="144"/>
      <c r="E137" s="144"/>
      <c r="F137" s="144"/>
      <c r="G137" s="144"/>
    </row>
    <row r="138" spans="1:7" x14ac:dyDescent="0.2">
      <c r="A138" s="144"/>
      <c r="B138" s="144"/>
      <c r="C138" s="144"/>
      <c r="D138" s="144"/>
      <c r="E138" s="144"/>
      <c r="F138" s="144"/>
      <c r="G138" s="144"/>
    </row>
    <row r="139" spans="1:7" x14ac:dyDescent="0.2">
      <c r="E139" s="82"/>
    </row>
    <row r="140" spans="1:7" x14ac:dyDescent="0.2">
      <c r="E140" s="82"/>
    </row>
    <row r="141" spans="1:7" x14ac:dyDescent="0.2">
      <c r="E141" s="82"/>
    </row>
    <row r="142" spans="1:7" x14ac:dyDescent="0.2">
      <c r="E142" s="82"/>
    </row>
    <row r="143" spans="1:7" x14ac:dyDescent="0.2">
      <c r="E143" s="82"/>
    </row>
    <row r="144" spans="1:7" x14ac:dyDescent="0.2">
      <c r="E144" s="82"/>
    </row>
    <row r="145" spans="5:5" x14ac:dyDescent="0.2">
      <c r="E145" s="82"/>
    </row>
    <row r="146" spans="5:5" x14ac:dyDescent="0.2">
      <c r="E146" s="82"/>
    </row>
    <row r="147" spans="5:5" x14ac:dyDescent="0.2">
      <c r="E147" s="82"/>
    </row>
    <row r="148" spans="5:5" x14ac:dyDescent="0.2">
      <c r="E148" s="82"/>
    </row>
    <row r="149" spans="5:5" x14ac:dyDescent="0.2">
      <c r="E149" s="82"/>
    </row>
    <row r="150" spans="5:5" x14ac:dyDescent="0.2">
      <c r="E150" s="82"/>
    </row>
    <row r="151" spans="5:5" x14ac:dyDescent="0.2">
      <c r="E151" s="82"/>
    </row>
    <row r="152" spans="5:5" x14ac:dyDescent="0.2">
      <c r="E152" s="82"/>
    </row>
    <row r="153" spans="5:5" x14ac:dyDescent="0.2">
      <c r="E153" s="82"/>
    </row>
    <row r="154" spans="5:5" x14ac:dyDescent="0.2">
      <c r="E154" s="82"/>
    </row>
    <row r="155" spans="5:5" x14ac:dyDescent="0.2">
      <c r="E155" s="82"/>
    </row>
    <row r="156" spans="5:5" x14ac:dyDescent="0.2">
      <c r="E156" s="82"/>
    </row>
    <row r="157" spans="5:5" x14ac:dyDescent="0.2">
      <c r="E157" s="82"/>
    </row>
    <row r="158" spans="5:5" x14ac:dyDescent="0.2">
      <c r="E158" s="82"/>
    </row>
    <row r="159" spans="5:5" x14ac:dyDescent="0.2">
      <c r="E159" s="82"/>
    </row>
    <row r="160" spans="5:5" x14ac:dyDescent="0.2">
      <c r="E160" s="82"/>
    </row>
    <row r="161" spans="1:7" x14ac:dyDescent="0.2">
      <c r="E161" s="82"/>
    </row>
    <row r="162" spans="1:7" x14ac:dyDescent="0.2">
      <c r="E162" s="82"/>
    </row>
    <row r="163" spans="1:7" x14ac:dyDescent="0.2">
      <c r="E163" s="82"/>
    </row>
    <row r="164" spans="1:7" x14ac:dyDescent="0.2">
      <c r="E164" s="82"/>
    </row>
    <row r="165" spans="1:7" x14ac:dyDescent="0.2">
      <c r="E165" s="82"/>
    </row>
    <row r="166" spans="1:7" x14ac:dyDescent="0.2">
      <c r="E166" s="82"/>
    </row>
    <row r="167" spans="1:7" x14ac:dyDescent="0.2">
      <c r="E167" s="82"/>
    </row>
    <row r="168" spans="1:7" x14ac:dyDescent="0.2">
      <c r="E168" s="82"/>
    </row>
    <row r="169" spans="1:7" x14ac:dyDescent="0.2">
      <c r="E169" s="82"/>
    </row>
    <row r="170" spans="1:7" x14ac:dyDescent="0.2">
      <c r="A170" s="186"/>
      <c r="B170" s="186"/>
    </row>
    <row r="171" spans="1:7" x14ac:dyDescent="0.2">
      <c r="A171" s="144"/>
      <c r="B171" s="144"/>
      <c r="C171" s="187"/>
      <c r="D171" s="187"/>
      <c r="E171" s="188"/>
      <c r="F171" s="187"/>
      <c r="G171" s="189"/>
    </row>
    <row r="172" spans="1:7" x14ac:dyDescent="0.2">
      <c r="A172" s="190"/>
      <c r="B172" s="190"/>
      <c r="C172" s="144"/>
      <c r="D172" s="144"/>
      <c r="E172" s="191"/>
      <c r="F172" s="144"/>
      <c r="G172" s="144"/>
    </row>
    <row r="173" spans="1:7" x14ac:dyDescent="0.2">
      <c r="A173" s="144"/>
      <c r="B173" s="144"/>
      <c r="C173" s="144"/>
      <c r="D173" s="144"/>
      <c r="E173" s="191"/>
      <c r="F173" s="144"/>
      <c r="G173" s="144"/>
    </row>
    <row r="174" spans="1:7" x14ac:dyDescent="0.2">
      <c r="A174" s="144"/>
      <c r="B174" s="144"/>
      <c r="C174" s="144"/>
      <c r="D174" s="144"/>
      <c r="E174" s="191"/>
      <c r="F174" s="144"/>
      <c r="G174" s="144"/>
    </row>
    <row r="175" spans="1:7" x14ac:dyDescent="0.2">
      <c r="A175" s="144"/>
      <c r="B175" s="144"/>
      <c r="C175" s="144"/>
      <c r="D175" s="144"/>
      <c r="E175" s="191"/>
      <c r="F175" s="144"/>
      <c r="G175" s="144"/>
    </row>
    <row r="176" spans="1:7" x14ac:dyDescent="0.2">
      <c r="A176" s="144"/>
      <c r="B176" s="144"/>
      <c r="C176" s="144"/>
      <c r="D176" s="144"/>
      <c r="E176" s="191"/>
      <c r="F176" s="144"/>
      <c r="G176" s="144"/>
    </row>
    <row r="177" spans="1:7" x14ac:dyDescent="0.2">
      <c r="A177" s="144"/>
      <c r="B177" s="144"/>
      <c r="C177" s="144"/>
      <c r="D177" s="144"/>
      <c r="E177" s="191"/>
      <c r="F177" s="144"/>
      <c r="G177" s="144"/>
    </row>
    <row r="178" spans="1:7" x14ac:dyDescent="0.2">
      <c r="A178" s="144"/>
      <c r="B178" s="144"/>
      <c r="C178" s="144"/>
      <c r="D178" s="144"/>
      <c r="E178" s="191"/>
      <c r="F178" s="144"/>
      <c r="G178" s="144"/>
    </row>
    <row r="179" spans="1:7" x14ac:dyDescent="0.2">
      <c r="A179" s="144"/>
      <c r="B179" s="144"/>
      <c r="C179" s="144"/>
      <c r="D179" s="144"/>
      <c r="E179" s="191"/>
      <c r="F179" s="144"/>
      <c r="G179" s="144"/>
    </row>
    <row r="180" spans="1:7" x14ac:dyDescent="0.2">
      <c r="A180" s="144"/>
      <c r="B180" s="144"/>
      <c r="C180" s="144"/>
      <c r="D180" s="144"/>
      <c r="E180" s="191"/>
      <c r="F180" s="144"/>
      <c r="G180" s="144"/>
    </row>
    <row r="181" spans="1:7" x14ac:dyDescent="0.2">
      <c r="A181" s="144"/>
      <c r="B181" s="144"/>
      <c r="C181" s="144"/>
      <c r="D181" s="144"/>
      <c r="E181" s="191"/>
      <c r="F181" s="144"/>
      <c r="G181" s="144"/>
    </row>
    <row r="182" spans="1:7" x14ac:dyDescent="0.2">
      <c r="A182" s="144"/>
      <c r="B182" s="144"/>
      <c r="C182" s="144"/>
      <c r="D182" s="144"/>
      <c r="E182" s="191"/>
      <c r="F182" s="144"/>
      <c r="G182" s="144"/>
    </row>
    <row r="183" spans="1:7" x14ac:dyDescent="0.2">
      <c r="A183" s="144"/>
      <c r="B183" s="144"/>
      <c r="C183" s="144"/>
      <c r="D183" s="144"/>
      <c r="E183" s="191"/>
      <c r="F183" s="144"/>
      <c r="G183" s="144"/>
    </row>
    <row r="184" spans="1:7" x14ac:dyDescent="0.2">
      <c r="A184" s="144"/>
      <c r="B184" s="144"/>
      <c r="C184" s="144"/>
      <c r="D184" s="144"/>
      <c r="E184" s="191"/>
      <c r="F184" s="144"/>
      <c r="G184" s="144"/>
    </row>
    <row r="1089" spans="1:7" x14ac:dyDescent="0.2">
      <c r="A1089" s="192"/>
      <c r="B1089" s="193"/>
      <c r="C1089" s="194" t="s">
        <v>41</v>
      </c>
      <c r="D1089" s="195"/>
      <c r="E1089" s="196"/>
      <c r="F1089" s="196"/>
      <c r="G1089" s="197">
        <v>100000</v>
      </c>
    </row>
    <row r="1090" spans="1:7" x14ac:dyDescent="0.2">
      <c r="A1090" s="192"/>
      <c r="B1090" s="193"/>
      <c r="C1090" s="194" t="s">
        <v>42</v>
      </c>
      <c r="D1090" s="195"/>
      <c r="E1090" s="196"/>
      <c r="F1090" s="196"/>
      <c r="G1090" s="197">
        <v>100000</v>
      </c>
    </row>
    <row r="1091" spans="1:7" x14ac:dyDescent="0.2">
      <c r="A1091" s="192"/>
      <c r="B1091" s="193"/>
      <c r="C1091" s="194" t="s">
        <v>43</v>
      </c>
      <c r="D1091" s="195"/>
      <c r="E1091" s="196"/>
      <c r="F1091" s="196"/>
      <c r="G1091" s="197">
        <v>100000</v>
      </c>
    </row>
    <row r="1092" spans="1:7" x14ac:dyDescent="0.2">
      <c r="A1092" s="192"/>
      <c r="B1092" s="193"/>
      <c r="C1092" s="194" t="s">
        <v>44</v>
      </c>
      <c r="D1092" s="195"/>
      <c r="E1092" s="196"/>
      <c r="F1092" s="196"/>
      <c r="G1092" s="197">
        <v>100000</v>
      </c>
    </row>
    <row r="1093" spans="1:7" x14ac:dyDescent="0.2">
      <c r="A1093" s="192"/>
      <c r="B1093" s="193"/>
      <c r="C1093" s="194" t="s">
        <v>45</v>
      </c>
      <c r="D1093" s="195"/>
      <c r="E1093" s="196"/>
      <c r="F1093" s="196"/>
      <c r="G1093" s="197">
        <v>100000</v>
      </c>
    </row>
    <row r="1094" spans="1:7" x14ac:dyDescent="0.2">
      <c r="A1094" s="192"/>
      <c r="B1094" s="193"/>
      <c r="C1094" s="194" t="s">
        <v>46</v>
      </c>
      <c r="D1094" s="195"/>
      <c r="E1094" s="196"/>
      <c r="F1094" s="196"/>
      <c r="G1094" s="197">
        <v>100000</v>
      </c>
    </row>
    <row r="1095" spans="1:7" x14ac:dyDescent="0.2">
      <c r="A1095" s="192"/>
      <c r="B1095" s="193"/>
      <c r="C1095" s="194" t="s">
        <v>47</v>
      </c>
      <c r="D1095" s="195"/>
      <c r="E1095" s="196"/>
      <c r="F1095" s="196"/>
      <c r="G1095" s="197">
        <v>100000</v>
      </c>
    </row>
  </sheetData>
  <mergeCells count="25">
    <mergeCell ref="C75:G75"/>
    <mergeCell ref="C85:D85"/>
    <mergeCell ref="C86:D86"/>
    <mergeCell ref="C87:D87"/>
    <mergeCell ref="C89:D89"/>
    <mergeCell ref="C59:D59"/>
    <mergeCell ref="C61:D61"/>
    <mergeCell ref="C64:D64"/>
    <mergeCell ref="C65:D65"/>
    <mergeCell ref="C67:D67"/>
    <mergeCell ref="C71:D71"/>
    <mergeCell ref="C46:G46"/>
    <mergeCell ref="C47:G47"/>
    <mergeCell ref="C48:D48"/>
    <mergeCell ref="C49:D49"/>
    <mergeCell ref="C51:G51"/>
    <mergeCell ref="C52:D52"/>
    <mergeCell ref="C30:D30"/>
    <mergeCell ref="C32:D32"/>
    <mergeCell ref="C34:D34"/>
    <mergeCell ref="C37:G37"/>
    <mergeCell ref="C39:D39"/>
    <mergeCell ref="C22:D22"/>
    <mergeCell ref="C23:D23"/>
    <mergeCell ref="A1:G1"/>
  </mergeCells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35</vt:i4>
      </vt:variant>
    </vt:vector>
  </HeadingPairs>
  <TitlesOfParts>
    <vt:vector size="37" baseType="lpstr">
      <vt:lpstr>Stavba</vt:lpstr>
      <vt:lpstr>SO-01 01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'SO-01 01 '!Názvy_tisku</vt:lpstr>
      <vt:lpstr>Stavba!Objednatel</vt:lpstr>
      <vt:lpstr>Stavba!Objekt</vt:lpstr>
      <vt:lpstr>'SO-01 01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SloupecCC</vt:lpstr>
      <vt:lpstr>SloupecCDH</vt:lpstr>
      <vt:lpstr>SloupecCisloPol</vt:lpstr>
      <vt:lpstr>SloupecCH</vt:lpstr>
      <vt:lpstr>SloupecJC</vt:lpstr>
      <vt:lpstr>SloupecJDH</vt:lpstr>
      <vt:lpstr>SloupecJDM</vt:lpstr>
      <vt:lpstr>SloupecJH</vt:lpstr>
      <vt:lpstr>SloupecMJ</vt:lpstr>
      <vt:lpstr>SloupecMnozstvi</vt:lpstr>
      <vt:lpstr>SloupecNazPol</vt:lpstr>
      <vt:lpstr>SloupecPC</vt:lpstr>
      <vt:lpstr>Stavba!StavbaCelkem</vt:lpstr>
      <vt:lpstr>VRN</vt:lpstr>
      <vt:lpstr>Stavba!Zhotovitel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2017-06-08T09:03:01Z</dcterms:created>
  <dcterms:modified xsi:type="dcterms:W3CDTF">2017-06-08T10:12:42Z</dcterms:modified>
</cp:coreProperties>
</file>